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国際交流係\国際交流センター業務\R3センター活動資料\R3e-ラーニング\新WEB・学務情報\"/>
    </mc:Choice>
  </mc:AlternateContent>
  <bookViews>
    <workbookView xWindow="0" yWindow="0" windowWidth="20490" windowHeight="7530"/>
  </bookViews>
  <sheets>
    <sheet name="受講名簿" sheetId="2" r:id="rId1"/>
    <sheet name="アカウント申込書" sheetId="1" r:id="rId2"/>
  </sheets>
  <definedNames>
    <definedName name="_xlnm.Print_Area" localSheetId="1">アカウント申込書!$A$1:$AJ$62</definedName>
  </definedNames>
  <calcPr calcId="162913"/>
</workbook>
</file>

<file path=xl/calcChain.xml><?xml version="1.0" encoding="utf-8"?>
<calcChain xmlns="http://schemas.openxmlformats.org/spreadsheetml/2006/main">
  <c r="L38" i="1" l="1"/>
  <c r="H8" i="2" l="1"/>
  <c r="I8" i="2" s="1"/>
  <c r="H9" i="2"/>
  <c r="I9" i="2" s="1"/>
  <c r="H10" i="2"/>
  <c r="I10" i="2" s="1"/>
  <c r="H11" i="2"/>
  <c r="I11" i="2" s="1"/>
  <c r="H12" i="2"/>
  <c r="I12" i="2" s="1"/>
  <c r="H13" i="2"/>
  <c r="I13" i="2" s="1"/>
  <c r="H14" i="2"/>
  <c r="I14" i="2" s="1"/>
  <c r="H15" i="2"/>
  <c r="I15" i="2" s="1"/>
  <c r="H16" i="2"/>
  <c r="I16" i="2" s="1"/>
  <c r="H17" i="2"/>
  <c r="I17" i="2" s="1"/>
  <c r="H18" i="2"/>
  <c r="I18" i="2" s="1"/>
  <c r="H19" i="2"/>
  <c r="I19" i="2" s="1"/>
  <c r="H20" i="2"/>
  <c r="I20" i="2" s="1"/>
  <c r="H21" i="2"/>
  <c r="I21" i="2" s="1"/>
  <c r="H22" i="2"/>
  <c r="I22" i="2" s="1"/>
  <c r="H23" i="2"/>
  <c r="I23" i="2" s="1"/>
  <c r="H24" i="2"/>
  <c r="I24" i="2" s="1"/>
  <c r="H25" i="2"/>
  <c r="I25" i="2" s="1"/>
  <c r="H26" i="2"/>
  <c r="I26" i="2" s="1"/>
  <c r="H27" i="2"/>
  <c r="I27" i="2" s="1"/>
  <c r="H28" i="2"/>
  <c r="I28" i="2" s="1"/>
  <c r="H29" i="2"/>
  <c r="I29" i="2" s="1"/>
  <c r="H30" i="2"/>
  <c r="I30" i="2" s="1"/>
  <c r="H31" i="2"/>
  <c r="I31" i="2" s="1"/>
  <c r="H32" i="2"/>
  <c r="I32" i="2" s="1"/>
  <c r="H33" i="2"/>
  <c r="I33" i="2" s="1"/>
  <c r="H34" i="2"/>
  <c r="I34" i="2" s="1"/>
  <c r="H35" i="2"/>
  <c r="I35" i="2" s="1"/>
  <c r="H36" i="2"/>
  <c r="I36" i="2" s="1"/>
  <c r="H37" i="2"/>
  <c r="I37" i="2" s="1"/>
  <c r="H38" i="2"/>
  <c r="I38" i="2" s="1"/>
  <c r="H39" i="2"/>
  <c r="I39" i="2" s="1"/>
  <c r="H40" i="2"/>
  <c r="I40" i="2" s="1"/>
  <c r="H41" i="2"/>
  <c r="I41" i="2" s="1"/>
  <c r="H42" i="2"/>
  <c r="I42" i="2" s="1"/>
  <c r="H43" i="2"/>
  <c r="I43" i="2" s="1"/>
  <c r="H44" i="2"/>
  <c r="I44" i="2" s="1"/>
  <c r="H45" i="2"/>
  <c r="I45" i="2" s="1"/>
  <c r="H46" i="2"/>
  <c r="I46" i="2" s="1"/>
  <c r="H47" i="2"/>
  <c r="I47" i="2" s="1"/>
  <c r="H48" i="2"/>
  <c r="I48" i="2" s="1"/>
  <c r="H49" i="2"/>
  <c r="I49" i="2" s="1"/>
  <c r="H50" i="2"/>
  <c r="I50" i="2" s="1"/>
  <c r="H51" i="2"/>
  <c r="I51" i="2" s="1"/>
  <c r="H52" i="2"/>
  <c r="I52" i="2" s="1"/>
  <c r="H53" i="2"/>
  <c r="I53" i="2" s="1"/>
  <c r="H54" i="2"/>
  <c r="I54" i="2" s="1"/>
  <c r="H55" i="2"/>
  <c r="I55" i="2" s="1"/>
  <c r="U29" i="1" l="1"/>
  <c r="U24" i="1" l="1"/>
  <c r="U25" i="1"/>
  <c r="U26" i="1"/>
  <c r="U27" i="1"/>
  <c r="U28" i="1"/>
  <c r="U30" i="1"/>
  <c r="U31" i="1"/>
  <c r="U32" i="1"/>
  <c r="U33" i="1"/>
  <c r="U34" i="1"/>
  <c r="U23" i="1"/>
  <c r="W43" i="1" l="1"/>
  <c r="AH12" i="1" l="1"/>
  <c r="H50" i="1" l="1"/>
  <c r="H49" i="1"/>
  <c r="AA43" i="1" l="1"/>
  <c r="AH10" i="1"/>
  <c r="AA44" i="1" l="1"/>
  <c r="AA45" i="1" s="1"/>
</calcChain>
</file>

<file path=xl/comments1.xml><?xml version="1.0" encoding="utf-8"?>
<comments xmlns="http://schemas.openxmlformats.org/spreadsheetml/2006/main">
  <authors>
    <author>Mikiko Nagatsuka</author>
    <author>Asami Kikuchi</author>
  </authors>
  <commentList>
    <comment ref="B4" authorId="0" shapeId="0">
      <text>
        <r>
          <rPr>
            <b/>
            <sz val="9"/>
            <color indexed="81"/>
            <rFont val="Meiryo UI"/>
            <family val="3"/>
            <charset val="128"/>
          </rPr>
          <t>「アカウント」「パスワード」はお客様にてご指定可能です。</t>
        </r>
        <r>
          <rPr>
            <sz val="8"/>
            <color indexed="81"/>
            <rFont val="Meiryo UI"/>
            <family val="3"/>
            <charset val="128"/>
          </rPr>
          <t xml:space="preserve">
※空欄の場合は新規アカウント・パスワードを弊社にて設定します。
※既にアカウントをお持ちで、継続してご利用の場合は、ご使用中のアカウントをご記入下さい。
※既存アカウントで同じコースを再度お申し込みされる場合、　前回の履歴からの継続学習となりますのでご注意ください。
※使用できる文字は、半角英数字と次の半角記号です。　</t>
        </r>
        <r>
          <rPr>
            <b/>
            <sz val="8"/>
            <color indexed="81"/>
            <rFont val="Meiryo UI"/>
            <family val="3"/>
            <charset val="128"/>
          </rPr>
          <t xml:space="preserve">!#$%()+,-.;=@[]^_{}~
</t>
        </r>
        <r>
          <rPr>
            <sz val="8"/>
            <color indexed="81"/>
            <rFont val="Meiryo UI"/>
            <family val="3"/>
            <charset val="128"/>
          </rPr>
          <t>※2文字以上、80文字以内でご指定ください。</t>
        </r>
      </text>
    </comment>
    <comment ref="C4" authorId="1" shapeId="0">
      <text>
        <r>
          <rPr>
            <b/>
            <sz val="9"/>
            <color indexed="81"/>
            <rFont val="Meiryo UI"/>
            <family val="3"/>
            <charset val="128"/>
          </rPr>
          <t>「アカウント」「パスワード」はお客様にてご指定可能です。</t>
        </r>
        <r>
          <rPr>
            <sz val="8"/>
            <color indexed="81"/>
            <rFont val="Meiryo UI"/>
            <family val="3"/>
            <charset val="128"/>
          </rPr>
          <t xml:space="preserve">
※空欄の場合は新規アカウント・パスワードを弊社にて設定します。
※アカウントの継続ご利用の場合は、パスワードは空欄のままで結構です。
※使用できる文字は、半角英数字と次の半角記号です。　</t>
        </r>
        <r>
          <rPr>
            <b/>
            <sz val="8"/>
            <color indexed="81"/>
            <rFont val="Meiryo UI"/>
            <family val="3"/>
            <charset val="128"/>
          </rPr>
          <t xml:space="preserve">!#$%()+,-.;=@[]^_{}~
</t>
        </r>
        <r>
          <rPr>
            <sz val="8"/>
            <color indexed="81"/>
            <rFont val="Meiryo UI"/>
            <family val="3"/>
            <charset val="128"/>
          </rPr>
          <t>※6文字以上、20文字以内でご指定下さい。</t>
        </r>
      </text>
    </comment>
  </commentList>
</comments>
</file>

<file path=xl/comments2.xml><?xml version="1.0" encoding="utf-8"?>
<comments xmlns="http://schemas.openxmlformats.org/spreadsheetml/2006/main">
  <authors>
    <author>Mikiko Nagatsuka</author>
  </authors>
  <commentList>
    <comment ref="H12" authorId="0" shapeId="0">
      <text>
        <r>
          <rPr>
            <sz val="9"/>
            <color indexed="81"/>
            <rFont val="Meiryo UI"/>
            <family val="3"/>
            <charset val="128"/>
          </rPr>
          <t>クラス名として使用します。
※「申込書記入例」シートの管理者画面イメージをご参照ください。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<sst xmlns="http://schemas.openxmlformats.org/spreadsheetml/2006/main" count="94" uniqueCount="85">
  <si>
    <t>申込日：</t>
    <rPh sb="0" eb="2">
      <t>モウシコミ</t>
    </rPh>
    <rPh sb="2" eb="3">
      <t>ビ</t>
    </rPh>
    <phoneticPr fontId="1"/>
  </si>
  <si>
    <t>別紙「利用規約」を参加者に周知・同意の上、申し込みます。</t>
    <rPh sb="0" eb="2">
      <t>ベッシ</t>
    </rPh>
    <rPh sb="3" eb="5">
      <t>リヨウ</t>
    </rPh>
    <rPh sb="5" eb="7">
      <t>キヤク</t>
    </rPh>
    <rPh sb="9" eb="12">
      <t>サンカシャ</t>
    </rPh>
    <rPh sb="13" eb="15">
      <t>シュウチ</t>
    </rPh>
    <rPh sb="16" eb="18">
      <t>ドウイ</t>
    </rPh>
    <rPh sb="19" eb="20">
      <t>ウエ</t>
    </rPh>
    <rPh sb="21" eb="22">
      <t>モウ</t>
    </rPh>
    <rPh sb="23" eb="24">
      <t>コ</t>
    </rPh>
    <phoneticPr fontId="1"/>
  </si>
  <si>
    <t>☑</t>
    <phoneticPr fontId="1"/>
  </si>
  <si>
    <t>ALC NetAcademy NEXT　ASP版　アカウント申込書</t>
    <rPh sb="23" eb="24">
      <t>バン</t>
    </rPh>
    <rPh sb="30" eb="32">
      <t>モウシコミ</t>
    </rPh>
    <rPh sb="32" eb="33">
      <t>ショ</t>
    </rPh>
    <phoneticPr fontId="1"/>
  </si>
  <si>
    <t>：</t>
    <phoneticPr fontId="1"/>
  </si>
  <si>
    <t>：</t>
    <phoneticPr fontId="1"/>
  </si>
  <si>
    <t>■今回のお申込内容</t>
    <rPh sb="1" eb="3">
      <t>コンカイ</t>
    </rPh>
    <rPh sb="5" eb="7">
      <t>モウシコミ</t>
    </rPh>
    <rPh sb="7" eb="9">
      <t>ナイヨウ</t>
    </rPh>
    <phoneticPr fontId="1"/>
  </si>
  <si>
    <t>○案件名</t>
    <rPh sb="1" eb="3">
      <t>アンケン</t>
    </rPh>
    <rPh sb="3" eb="4">
      <t>メイ</t>
    </rPh>
    <phoneticPr fontId="1"/>
  </si>
  <si>
    <t>○申込コース</t>
    <rPh sb="1" eb="3">
      <t>モウシコミ</t>
    </rPh>
    <phoneticPr fontId="1"/>
  </si>
  <si>
    <t>　</t>
    <phoneticPr fontId="1"/>
  </si>
  <si>
    <t>コース</t>
    <phoneticPr fontId="1"/>
  </si>
  <si>
    <t>人数</t>
    <rPh sb="0" eb="2">
      <t>ニンズウ</t>
    </rPh>
    <phoneticPr fontId="1"/>
  </si>
  <si>
    <t>総合英語トレーニング　初級コース</t>
    <rPh sb="0" eb="2">
      <t>ソウゴウ</t>
    </rPh>
    <rPh sb="2" eb="4">
      <t>エイゴ</t>
    </rPh>
    <rPh sb="11" eb="13">
      <t>ショキュウ</t>
    </rPh>
    <phoneticPr fontId="1"/>
  </si>
  <si>
    <t>総合英語トレーニング　中級コース</t>
    <rPh sb="0" eb="2">
      <t>ソウゴウ</t>
    </rPh>
    <rPh sb="2" eb="4">
      <t>エイゴ</t>
    </rPh>
    <rPh sb="11" eb="13">
      <t>チュウキュウ</t>
    </rPh>
    <phoneticPr fontId="1"/>
  </si>
  <si>
    <t>総合英語トレーニング　上級コース</t>
    <rPh sb="0" eb="2">
      <t>ソウゴウ</t>
    </rPh>
    <rPh sb="2" eb="4">
      <t>エイゴ</t>
    </rPh>
    <rPh sb="11" eb="13">
      <t>ジョウキュウ</t>
    </rPh>
    <phoneticPr fontId="1"/>
  </si>
  <si>
    <t>品名</t>
    <rPh sb="0" eb="2">
      <t>ヒンメイ</t>
    </rPh>
    <phoneticPr fontId="1"/>
  </si>
  <si>
    <t>数量</t>
    <rPh sb="0" eb="2">
      <t>スウリョウ</t>
    </rPh>
    <phoneticPr fontId="1"/>
  </si>
  <si>
    <t>小計</t>
    <rPh sb="0" eb="2">
      <t>ショウケイ</t>
    </rPh>
    <phoneticPr fontId="1"/>
  </si>
  <si>
    <t>請求金額</t>
    <rPh sb="0" eb="2">
      <t>セイキュウ</t>
    </rPh>
    <rPh sb="2" eb="4">
      <t>キンガク</t>
    </rPh>
    <phoneticPr fontId="1"/>
  </si>
  <si>
    <t>消費税額</t>
    <rPh sb="0" eb="3">
      <t>ショウヒゼイ</t>
    </rPh>
    <rPh sb="3" eb="4">
      <t>ガク</t>
    </rPh>
    <phoneticPr fontId="1"/>
  </si>
  <si>
    <t>○請求日</t>
    <rPh sb="1" eb="3">
      <t>セイキュウ</t>
    </rPh>
    <rPh sb="3" eb="4">
      <t>テイジツ</t>
    </rPh>
    <phoneticPr fontId="1"/>
  </si>
  <si>
    <t>○お支払日</t>
    <rPh sb="2" eb="4">
      <t>シハライ</t>
    </rPh>
    <rPh sb="4" eb="5">
      <t>テイジツ</t>
    </rPh>
    <phoneticPr fontId="1"/>
  </si>
  <si>
    <t>○ご請求先</t>
    <rPh sb="2" eb="4">
      <t>セイキュウ</t>
    </rPh>
    <rPh sb="4" eb="5">
      <t>サキ</t>
    </rPh>
    <phoneticPr fontId="1"/>
  </si>
  <si>
    <t>住所</t>
    <rPh sb="0" eb="2">
      <t>ジュウショ</t>
    </rPh>
    <phoneticPr fontId="1"/>
  </si>
  <si>
    <t>〒</t>
    <phoneticPr fontId="1"/>
  </si>
  <si>
    <t>部署名</t>
    <rPh sb="0" eb="2">
      <t>ブショ</t>
    </rPh>
    <rPh sb="2" eb="3">
      <t>メイ</t>
    </rPh>
    <phoneticPr fontId="1"/>
  </si>
  <si>
    <t>お名前</t>
    <rPh sb="1" eb="3">
      <t>ナマエ</t>
    </rPh>
    <phoneticPr fontId="1"/>
  </si>
  <si>
    <t>TEL</t>
    <phoneticPr fontId="1"/>
  </si>
  <si>
    <t>e-mail</t>
    <phoneticPr fontId="1"/>
  </si>
  <si>
    <t>○管理者登録</t>
    <rPh sb="1" eb="4">
      <t>カンリシャ</t>
    </rPh>
    <rPh sb="4" eb="6">
      <t>トウロク</t>
    </rPh>
    <phoneticPr fontId="1"/>
  </si>
  <si>
    <t>名前</t>
    <rPh sb="0" eb="2">
      <t>ナマエ</t>
    </rPh>
    <phoneticPr fontId="1"/>
  </si>
  <si>
    <t>講座名(プルダウンから選択)</t>
    <rPh sb="0" eb="2">
      <t>コウザ</t>
    </rPh>
    <rPh sb="2" eb="3">
      <t>メイ</t>
    </rPh>
    <rPh sb="11" eb="13">
      <t>センタク</t>
    </rPh>
    <phoneticPr fontId="1"/>
  </si>
  <si>
    <t>受講開始日</t>
    <rPh sb="0" eb="2">
      <t>ジュコウ</t>
    </rPh>
    <rPh sb="2" eb="5">
      <t>カイシビ</t>
    </rPh>
    <phoneticPr fontId="1"/>
  </si>
  <si>
    <t>受講終了日</t>
    <rPh sb="0" eb="2">
      <t>ジュコウ</t>
    </rPh>
    <rPh sb="2" eb="5">
      <t>シュウリョウビ</t>
    </rPh>
    <phoneticPr fontId="1"/>
  </si>
  <si>
    <t>受講期間</t>
    <rPh sb="0" eb="2">
      <t>ジュコウ</t>
    </rPh>
    <rPh sb="2" eb="4">
      <t>キカン</t>
    </rPh>
    <phoneticPr fontId="1"/>
  </si>
  <si>
    <t>*自動計算</t>
    <rPh sb="1" eb="3">
      <t>ジドウ</t>
    </rPh>
    <rPh sb="3" eb="5">
      <t>ケイサン</t>
    </rPh>
    <phoneticPr fontId="1"/>
  </si>
  <si>
    <t>アカウント費用</t>
    <rPh sb="5" eb="7">
      <t>ヒヨウ</t>
    </rPh>
    <phoneticPr fontId="1"/>
  </si>
  <si>
    <t>例</t>
    <rPh sb="0" eb="1">
      <t>レイ</t>
    </rPh>
    <phoneticPr fontId="1"/>
  </si>
  <si>
    <t>2016年○月○日</t>
    <rPh sb="4" eb="5">
      <t>ネン</t>
    </rPh>
    <rPh sb="6" eb="7">
      <t>ガツ</t>
    </rPh>
    <rPh sb="8" eb="9">
      <t>ニチ</t>
    </rPh>
    <phoneticPr fontId="1"/>
  </si>
  <si>
    <t>■受講名簿</t>
    <rPh sb="1" eb="3">
      <t>ジュコウ</t>
    </rPh>
    <rPh sb="3" eb="5">
      <t>メイボ</t>
    </rPh>
    <phoneticPr fontId="1"/>
  </si>
  <si>
    <t>*自動計算</t>
    <rPh sb="1" eb="3">
      <t>ジドウ</t>
    </rPh>
    <rPh sb="3" eb="5">
      <t>ケイサン</t>
    </rPh>
    <phoneticPr fontId="1"/>
  </si>
  <si>
    <t>単価(税抜)</t>
    <rPh sb="0" eb="2">
      <t>タンカ</t>
    </rPh>
    <rPh sb="3" eb="5">
      <t>ゼイヌキ</t>
    </rPh>
    <phoneticPr fontId="1"/>
  </si>
  <si>
    <t>文字</t>
    <rPh sb="0" eb="2">
      <t>モジ</t>
    </rPh>
    <phoneticPr fontId="1"/>
  </si>
  <si>
    <t>その他のお支払日ご希望の場合→</t>
    <rPh sb="2" eb="3">
      <t>タ</t>
    </rPh>
    <rPh sb="5" eb="8">
      <t>シハライビ</t>
    </rPh>
    <rPh sb="9" eb="11">
      <t>キボウ</t>
    </rPh>
    <rPh sb="12" eb="14">
      <t>バアイ</t>
    </rPh>
    <phoneticPr fontId="1"/>
  </si>
  <si>
    <t>その他のご請求日ご希望の場合→</t>
    <rPh sb="2" eb="3">
      <t>タ</t>
    </rPh>
    <rPh sb="5" eb="8">
      <t>セイキュウビ</t>
    </rPh>
    <rPh sb="9" eb="11">
      <t>キボウ</t>
    </rPh>
    <rPh sb="12" eb="14">
      <t>バアイ</t>
    </rPh>
    <phoneticPr fontId="1"/>
  </si>
  <si>
    <t>アルク　太郎</t>
    <rPh sb="4" eb="6">
      <t>タロウ</t>
    </rPh>
    <phoneticPr fontId="1"/>
  </si>
  <si>
    <t>alc_tarou@alc-education.jp</t>
    <phoneticPr fontId="1"/>
  </si>
  <si>
    <t>よみがな</t>
    <phoneticPr fontId="1"/>
  </si>
  <si>
    <t>あるく　たろう</t>
    <phoneticPr fontId="1"/>
  </si>
  <si>
    <t>○団体名</t>
    <rPh sb="1" eb="3">
      <t>ダンタイ</t>
    </rPh>
    <rPh sb="3" eb="4">
      <t>メイ</t>
    </rPh>
    <phoneticPr fontId="1"/>
  </si>
  <si>
    <t>管理部</t>
    <rPh sb="0" eb="2">
      <t>カンリ</t>
    </rPh>
    <rPh sb="2" eb="3">
      <t>ブ</t>
    </rPh>
    <phoneticPr fontId="1"/>
  </si>
  <si>
    <t>■備考欄</t>
    <rPh sb="1" eb="3">
      <t>ビコウ</t>
    </rPh>
    <rPh sb="3" eb="4">
      <t>ラン</t>
    </rPh>
    <phoneticPr fontId="1"/>
  </si>
  <si>
    <t>○○○○コース</t>
    <phoneticPr fontId="1"/>
  </si>
  <si>
    <t>：</t>
    <phoneticPr fontId="1"/>
  </si>
  <si>
    <t>アカウント</t>
    <phoneticPr fontId="1"/>
  </si>
  <si>
    <t>*任意</t>
    <rPh sb="1" eb="3">
      <t>ニンイ</t>
    </rPh>
    <phoneticPr fontId="1"/>
  </si>
  <si>
    <t>管理課</t>
    <rPh sb="0" eb="3">
      <t>カンリカ</t>
    </rPh>
    <phoneticPr fontId="1"/>
  </si>
  <si>
    <t>GKS0001</t>
    <phoneticPr fontId="1"/>
  </si>
  <si>
    <t>3J8ynY</t>
  </si>
  <si>
    <t>パスワード</t>
    <phoneticPr fontId="1"/>
  </si>
  <si>
    <t>*3名様まで無料です。</t>
    <rPh sb="2" eb="3">
      <t>メイ</t>
    </rPh>
    <rPh sb="3" eb="4">
      <t>サマ</t>
    </rPh>
    <rPh sb="6" eb="8">
      <t>ムリョウ</t>
    </rPh>
    <phoneticPr fontId="1"/>
  </si>
  <si>
    <t>※別途「お申込み確認書」にご記載の場合は、以下の内容は記入不要です。</t>
    <rPh sb="1" eb="3">
      <t>ベット</t>
    </rPh>
    <rPh sb="5" eb="7">
      <t>モウシコ</t>
    </rPh>
    <rPh sb="8" eb="11">
      <t>カクニンショ</t>
    </rPh>
    <rPh sb="14" eb="16">
      <t>キサイ</t>
    </rPh>
    <rPh sb="17" eb="19">
      <t>バアイ</t>
    </rPh>
    <rPh sb="21" eb="23">
      <t>イカ</t>
    </rPh>
    <rPh sb="24" eb="26">
      <t>ナイヨウ</t>
    </rPh>
    <rPh sb="27" eb="29">
      <t>キニュウ</t>
    </rPh>
    <rPh sb="29" eb="31">
      <t>フヨウ</t>
    </rPh>
    <phoneticPr fontId="1"/>
  </si>
  <si>
    <t>■ご請求情報　</t>
    <rPh sb="2" eb="4">
      <t>セイキュウ</t>
    </rPh>
    <rPh sb="4" eb="6">
      <t>ジョウホウ</t>
    </rPh>
    <phoneticPr fontId="1"/>
  </si>
  <si>
    <t>アカウント</t>
    <phoneticPr fontId="1"/>
  </si>
  <si>
    <t>パスワード</t>
    <phoneticPr fontId="1"/>
  </si>
  <si>
    <t>*ご指定がある場合のみご記入ください。</t>
    <rPh sb="2" eb="4">
      <t>シテイ</t>
    </rPh>
    <rPh sb="7" eb="9">
      <t>バアイ</t>
    </rPh>
    <rPh sb="12" eb="14">
      <t>キニュウ</t>
    </rPh>
    <phoneticPr fontId="1"/>
  </si>
  <si>
    <r>
      <t>TOEFL ITP</t>
    </r>
    <r>
      <rPr>
        <vertAlign val="superscript"/>
        <sz val="10"/>
        <color theme="1"/>
        <rFont val="Meiryo UI"/>
        <family val="3"/>
        <charset val="128"/>
      </rPr>
      <t>®</t>
    </r>
    <r>
      <rPr>
        <sz val="10"/>
        <color theme="1"/>
        <rFont val="Meiryo UI"/>
        <family val="3"/>
        <charset val="128"/>
      </rPr>
      <t>テスト攻略コース</t>
    </r>
    <rPh sb="13" eb="15">
      <t>コウリャク</t>
    </rPh>
    <phoneticPr fontId="1"/>
  </si>
  <si>
    <t>基礎からの英文法トレーニングコース</t>
    <rPh sb="0" eb="2">
      <t>キソ</t>
    </rPh>
    <rPh sb="5" eb="8">
      <t>エイブンポウ</t>
    </rPh>
    <phoneticPr fontId="1"/>
  </si>
  <si>
    <t>PowerWords Hybridコース</t>
    <phoneticPr fontId="1"/>
  </si>
  <si>
    <t>英単語パワーアップコース　理工編</t>
    <rPh sb="0" eb="3">
      <t>エイタンゴ</t>
    </rPh>
    <rPh sb="13" eb="15">
      <t>リコウ</t>
    </rPh>
    <rPh sb="15" eb="16">
      <t>ヘン</t>
    </rPh>
    <phoneticPr fontId="1"/>
  </si>
  <si>
    <t>英単語パワーアップコース　医学・医療編</t>
    <rPh sb="0" eb="3">
      <t>エイタンゴ</t>
    </rPh>
    <rPh sb="13" eb="15">
      <t>イガク</t>
    </rPh>
    <rPh sb="16" eb="18">
      <t>イリョウ</t>
    </rPh>
    <rPh sb="18" eb="19">
      <t>ヘン</t>
    </rPh>
    <phoneticPr fontId="1"/>
  </si>
  <si>
    <r>
      <t>英単語パワーアップコース　TOEIC</t>
    </r>
    <r>
      <rPr>
        <vertAlign val="superscript"/>
        <sz val="10"/>
        <color theme="1"/>
        <rFont val="Meiryo UI"/>
        <family val="3"/>
        <charset val="128"/>
      </rPr>
      <t>®</t>
    </r>
    <r>
      <rPr>
        <sz val="10"/>
        <color theme="1"/>
        <rFont val="Meiryo UI"/>
        <family val="3"/>
        <charset val="128"/>
      </rPr>
      <t>テスト編</t>
    </r>
    <rPh sb="0" eb="3">
      <t>エイタンゴ</t>
    </rPh>
    <rPh sb="22" eb="23">
      <t>ヘン</t>
    </rPh>
    <phoneticPr fontId="1"/>
  </si>
  <si>
    <r>
      <t>英単語パワーアップコース　TOEFL</t>
    </r>
    <r>
      <rPr>
        <vertAlign val="superscript"/>
        <sz val="10"/>
        <color theme="1"/>
        <rFont val="Meiryo UI"/>
        <family val="3"/>
        <charset val="128"/>
      </rPr>
      <t>®</t>
    </r>
    <r>
      <rPr>
        <sz val="10"/>
        <color theme="1"/>
        <rFont val="Meiryo UI"/>
        <family val="3"/>
        <charset val="128"/>
      </rPr>
      <t>テスト編</t>
    </r>
    <rPh sb="0" eb="3">
      <t>エイタンゴ</t>
    </rPh>
    <rPh sb="22" eb="23">
      <t>ヘン</t>
    </rPh>
    <phoneticPr fontId="1"/>
  </si>
  <si>
    <t>1年</t>
    <rPh sb="1" eb="2">
      <t>ネン</t>
    </rPh>
    <phoneticPr fontId="1"/>
  </si>
  <si>
    <r>
      <t>TOEIC</t>
    </r>
    <r>
      <rPr>
        <vertAlign val="superscript"/>
        <sz val="10"/>
        <color theme="1"/>
        <rFont val="Meiryo UI"/>
        <family val="3"/>
        <charset val="128"/>
      </rPr>
      <t>®</t>
    </r>
    <r>
      <rPr>
        <sz val="10"/>
        <color theme="1"/>
        <rFont val="Meiryo UI"/>
        <family val="3"/>
        <charset val="128"/>
      </rPr>
      <t>L&amp;Rテスト　500・600・730点突破コース</t>
    </r>
    <rPh sb="24" eb="25">
      <t>テン</t>
    </rPh>
    <rPh sb="25" eb="27">
      <t>トッパ</t>
    </rPh>
    <phoneticPr fontId="1"/>
  </si>
  <si>
    <t>株式会社アルク</t>
    <rPh sb="0" eb="4">
      <t>カブシキガイシャ</t>
    </rPh>
    <phoneticPr fontId="1"/>
  </si>
  <si>
    <t>学習開始日</t>
    <rPh sb="0" eb="2">
      <t>ガクシュウ</t>
    </rPh>
    <rPh sb="2" eb="5">
      <t>カイシビ</t>
    </rPh>
    <phoneticPr fontId="1"/>
  </si>
  <si>
    <t>ご希望の終了日がある場合は、直接ご記入ください。</t>
  </si>
  <si>
    <r>
      <t>○学習期間</t>
    </r>
    <r>
      <rPr>
        <sz val="9"/>
        <color theme="1"/>
        <rFont val="Meiryo UI"/>
        <family val="3"/>
        <charset val="128"/>
      </rPr>
      <t>*「受講名簿」シートに反映されます。</t>
    </r>
    <phoneticPr fontId="1"/>
  </si>
  <si>
    <t>医学・医療英語コース</t>
    <rPh sb="0" eb="2">
      <t>イガク</t>
    </rPh>
    <rPh sb="3" eb="5">
      <t>イリョウ</t>
    </rPh>
    <rPh sb="5" eb="7">
      <t>エイゴ</t>
    </rPh>
    <phoneticPr fontId="1"/>
  </si>
  <si>
    <r>
      <t>学習終了日　*</t>
    </r>
    <r>
      <rPr>
        <sz val="8"/>
        <color theme="1"/>
        <rFont val="Meiryo UI"/>
        <family val="3"/>
        <charset val="128"/>
      </rPr>
      <t>自動(12か月)</t>
    </r>
    <rPh sb="0" eb="2">
      <t>ガクシュウ</t>
    </rPh>
    <rPh sb="2" eb="5">
      <t>シュウリョウビ</t>
    </rPh>
    <phoneticPr fontId="1"/>
  </si>
  <si>
    <t xml:space="preserve">12か月以内であれば、お好きな期間をご指定頂けます。
</t>
    <rPh sb="15" eb="17">
      <t>キカン</t>
    </rPh>
    <phoneticPr fontId="1"/>
  </si>
  <si>
    <t>v.1903</t>
    <phoneticPr fontId="1"/>
  </si>
  <si>
    <t>学部</t>
    <rPh sb="0" eb="1">
      <t>ガク</t>
    </rPh>
    <rPh sb="1" eb="2">
      <t>ブ</t>
    </rPh>
    <phoneticPr fontId="1"/>
  </si>
  <si>
    <t>学年</t>
    <rPh sb="0" eb="2">
      <t>ガクネン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</si>
</sst>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F800]dddd\,\ mmmm\ dd\,\ yyyy"/>
    <numFmt numFmtId="177" formatCode="&quot;¥&quot;#,##0_);[Red]\(&quot;¥&quot;#,##0\)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8"/>
      <color theme="0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9"/>
      <color theme="2" tint="-0.499984740745262"/>
      <name val="Meiryo UI"/>
      <family val="3"/>
      <charset val="128"/>
    </font>
    <font>
      <u/>
      <sz val="11"/>
      <color theme="1"/>
      <name val="Meiryo UI"/>
      <family val="3"/>
      <charset val="128"/>
    </font>
    <font>
      <u/>
      <sz val="11"/>
      <color rgb="FF0000FF"/>
      <name val="Meiryo UI"/>
      <family val="3"/>
      <charset val="128"/>
    </font>
    <font>
      <sz val="10"/>
      <color rgb="FFFF0000"/>
      <name val="Meiryo UI"/>
      <family val="3"/>
      <charset val="128"/>
    </font>
    <font>
      <sz val="6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9"/>
      <name val="Meiryo UI"/>
      <family val="3"/>
      <charset val="128"/>
    </font>
    <font>
      <sz val="8"/>
      <color indexed="81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9"/>
      <color indexed="81"/>
      <name val="Meiryo UI"/>
      <family val="3"/>
      <charset val="128"/>
    </font>
    <font>
      <b/>
      <sz val="8"/>
      <color indexed="81"/>
      <name val="Meiryo UI"/>
      <family val="3"/>
      <charset val="128"/>
    </font>
    <font>
      <sz val="11"/>
      <name val="Meiryo UI"/>
      <family val="3"/>
      <charset val="128"/>
    </font>
    <font>
      <vertAlign val="superscript"/>
      <sz val="10"/>
      <color theme="1"/>
      <name val="Meiryo UI"/>
      <family val="3"/>
      <charset val="128"/>
    </font>
    <font>
      <sz val="9"/>
      <color indexed="81"/>
      <name val="ＭＳ Ｐゴシック"/>
      <family val="3"/>
      <charset val="128"/>
    </font>
    <font>
      <sz val="9"/>
      <color indexed="81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Border="1">
      <alignment vertical="center"/>
    </xf>
    <xf numFmtId="0" fontId="2" fillId="3" borderId="1" xfId="0" applyFont="1" applyFill="1" applyBorder="1">
      <alignment vertical="center"/>
    </xf>
    <xf numFmtId="0" fontId="2" fillId="3" borderId="2" xfId="0" applyFont="1" applyFill="1" applyBorder="1">
      <alignment vertical="center"/>
    </xf>
    <xf numFmtId="0" fontId="2" fillId="3" borderId="3" xfId="0" applyFont="1" applyFill="1" applyBorder="1">
      <alignment vertical="center"/>
    </xf>
    <xf numFmtId="0" fontId="5" fillId="0" borderId="4" xfId="0" applyFont="1" applyBorder="1">
      <alignment vertical="center"/>
    </xf>
    <xf numFmtId="0" fontId="6" fillId="0" borderId="4" xfId="0" applyFont="1" applyBorder="1">
      <alignment vertical="center"/>
    </xf>
    <xf numFmtId="0" fontId="7" fillId="0" borderId="0" xfId="0" applyFont="1">
      <alignment vertical="center"/>
    </xf>
    <xf numFmtId="0" fontId="5" fillId="0" borderId="0" xfId="0" applyFont="1" applyAlignment="1"/>
    <xf numFmtId="0" fontId="2" fillId="0" borderId="0" xfId="0" applyFont="1" applyAlignment="1"/>
    <xf numFmtId="0" fontId="8" fillId="0" borderId="0" xfId="0" applyFont="1">
      <alignment vertical="center"/>
    </xf>
    <xf numFmtId="0" fontId="4" fillId="3" borderId="1" xfId="0" applyFont="1" applyFill="1" applyBorder="1">
      <alignment vertical="center"/>
    </xf>
    <xf numFmtId="0" fontId="4" fillId="3" borderId="2" xfId="0" applyFont="1" applyFill="1" applyBorder="1">
      <alignment vertical="center"/>
    </xf>
    <xf numFmtId="0" fontId="4" fillId="3" borderId="3" xfId="0" applyFont="1" applyFill="1" applyBorder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Alignment="1">
      <alignment horizontal="right"/>
    </xf>
    <xf numFmtId="0" fontId="5" fillId="4" borderId="1" xfId="0" applyFont="1" applyFill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4" xfId="0" applyFont="1" applyBorder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13" fillId="4" borderId="1" xfId="0" applyFont="1" applyFill="1" applyBorder="1" applyAlignment="1" applyProtection="1">
      <alignment horizontal="left" vertical="center"/>
      <protection locked="0"/>
    </xf>
    <xf numFmtId="0" fontId="6" fillId="4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vertical="center"/>
    </xf>
    <xf numFmtId="0" fontId="5" fillId="0" borderId="1" xfId="0" applyFont="1" applyFill="1" applyBorder="1" applyAlignment="1" applyProtection="1">
      <alignment vertical="center"/>
      <protection locked="0"/>
    </xf>
    <xf numFmtId="0" fontId="6" fillId="0" borderId="1" xfId="0" applyFont="1" applyFill="1" applyBorder="1" applyAlignment="1">
      <alignment vertical="center"/>
    </xf>
    <xf numFmtId="176" fontId="13" fillId="5" borderId="1" xfId="0" applyNumberFormat="1" applyFont="1" applyFill="1" applyBorder="1" applyAlignment="1" applyProtection="1">
      <alignment vertical="center"/>
      <protection locked="0"/>
    </xf>
    <xf numFmtId="0" fontId="13" fillId="0" borderId="1" xfId="0" applyFont="1" applyFill="1" applyBorder="1" applyAlignment="1" applyProtection="1">
      <alignment vertical="center"/>
      <protection locked="0"/>
    </xf>
    <xf numFmtId="0" fontId="13" fillId="6" borderId="0" xfId="0" applyFont="1" applyFill="1">
      <alignment vertical="center"/>
    </xf>
    <xf numFmtId="0" fontId="6" fillId="0" borderId="4" xfId="0" applyFont="1" applyFill="1" applyBorder="1" applyAlignment="1">
      <alignment vertical="center"/>
    </xf>
    <xf numFmtId="0" fontId="13" fillId="0" borderId="4" xfId="0" applyFont="1" applyFill="1" applyBorder="1" applyAlignment="1" applyProtection="1">
      <alignment vertical="center"/>
      <protection locked="0"/>
    </xf>
    <xf numFmtId="0" fontId="6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 applyProtection="1">
      <alignment horizontal="left" vertical="center"/>
      <protection locked="0"/>
    </xf>
    <xf numFmtId="0" fontId="13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4" fillId="7" borderId="0" xfId="0" applyFont="1" applyFill="1">
      <alignment vertical="center"/>
    </xf>
    <xf numFmtId="0" fontId="7" fillId="7" borderId="0" xfId="0" applyFont="1" applyFill="1">
      <alignment vertical="center"/>
    </xf>
    <xf numFmtId="0" fontId="2" fillId="7" borderId="0" xfId="0" applyFont="1" applyFill="1">
      <alignment vertical="center"/>
    </xf>
    <xf numFmtId="0" fontId="7" fillId="0" borderId="0" xfId="0" applyFont="1" applyFill="1">
      <alignment vertical="center"/>
    </xf>
    <xf numFmtId="0" fontId="15" fillId="0" borderId="0" xfId="0" applyFont="1" applyFill="1" applyAlignment="1">
      <alignment horizontal="left"/>
    </xf>
    <xf numFmtId="0" fontId="5" fillId="0" borderId="0" xfId="0" applyFont="1" applyFill="1">
      <alignment vertical="center"/>
    </xf>
    <xf numFmtId="0" fontId="18" fillId="6" borderId="0" xfId="0" applyFont="1" applyFill="1">
      <alignment vertical="center"/>
    </xf>
    <xf numFmtId="0" fontId="15" fillId="0" borderId="0" xfId="0" applyFont="1">
      <alignment vertical="center"/>
    </xf>
    <xf numFmtId="0" fontId="5" fillId="0" borderId="4" xfId="0" applyFont="1" applyFill="1" applyBorder="1" applyAlignment="1" applyProtection="1">
      <alignment vertical="center"/>
      <protection locked="0"/>
    </xf>
    <xf numFmtId="0" fontId="13" fillId="0" borderId="0" xfId="0" applyFont="1">
      <alignment vertical="center"/>
    </xf>
    <xf numFmtId="0" fontId="9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0" borderId="2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15" fillId="0" borderId="0" xfId="0" applyFont="1" applyFill="1" applyBorder="1" applyAlignment="1">
      <alignment vertical="center"/>
    </xf>
    <xf numFmtId="0" fontId="6" fillId="5" borderId="1" xfId="0" applyFont="1" applyFill="1" applyBorder="1" applyAlignment="1" applyProtection="1">
      <alignment horizontal="right" vertical="center"/>
      <protection locked="0"/>
    </xf>
    <xf numFmtId="0" fontId="13" fillId="0" borderId="0" xfId="0" applyFont="1" applyAlignment="1">
      <alignment vertical="top"/>
    </xf>
    <xf numFmtId="0" fontId="15" fillId="0" borderId="0" xfId="0" applyFont="1" applyBorder="1">
      <alignment vertical="center"/>
    </xf>
    <xf numFmtId="0" fontId="13" fillId="0" borderId="0" xfId="0" applyFont="1" applyAlignment="1"/>
    <xf numFmtId="177" fontId="12" fillId="5" borderId="1" xfId="0" applyNumberFormat="1" applyFont="1" applyFill="1" applyBorder="1" applyAlignment="1">
      <alignment horizontal="right" vertical="center"/>
    </xf>
    <xf numFmtId="177" fontId="12" fillId="5" borderId="2" xfId="0" applyNumberFormat="1" applyFont="1" applyFill="1" applyBorder="1" applyAlignment="1">
      <alignment horizontal="right" vertical="center"/>
    </xf>
    <xf numFmtId="177" fontId="12" fillId="5" borderId="3" xfId="0" applyNumberFormat="1" applyFont="1" applyFill="1" applyBorder="1" applyAlignment="1">
      <alignment horizontal="right" vertical="center"/>
    </xf>
    <xf numFmtId="0" fontId="2" fillId="0" borderId="7" xfId="0" applyFont="1" applyBorder="1" applyAlignment="1" applyProtection="1">
      <alignment horizontal="left" vertical="top"/>
      <protection locked="0"/>
    </xf>
    <xf numFmtId="0" fontId="2" fillId="0" borderId="5" xfId="0" applyFont="1" applyBorder="1" applyAlignment="1" applyProtection="1">
      <alignment horizontal="left" vertical="top"/>
      <protection locked="0"/>
    </xf>
    <xf numFmtId="0" fontId="2" fillId="0" borderId="6" xfId="0" applyFont="1" applyBorder="1" applyAlignment="1" applyProtection="1">
      <alignment horizontal="left" vertical="top"/>
      <protection locked="0"/>
    </xf>
    <xf numFmtId="0" fontId="2" fillId="0" borderId="8" xfId="0" applyFont="1" applyBorder="1" applyAlignment="1" applyProtection="1">
      <alignment horizontal="left" vertical="top"/>
      <protection locked="0"/>
    </xf>
    <xf numFmtId="0" fontId="2" fillId="0" borderId="0" xfId="0" applyFont="1" applyBorder="1" applyAlignment="1" applyProtection="1">
      <alignment horizontal="left" vertical="top"/>
      <protection locked="0"/>
    </xf>
    <xf numFmtId="0" fontId="2" fillId="0" borderId="9" xfId="0" applyFont="1" applyBorder="1" applyAlignment="1" applyProtection="1">
      <alignment horizontal="left" vertical="top"/>
      <protection locked="0"/>
    </xf>
    <xf numFmtId="0" fontId="2" fillId="0" borderId="10" xfId="0" applyFont="1" applyBorder="1" applyAlignment="1" applyProtection="1">
      <alignment horizontal="left" vertical="top"/>
      <protection locked="0"/>
    </xf>
    <xf numFmtId="0" fontId="2" fillId="0" borderId="11" xfId="0" applyFont="1" applyBorder="1" applyAlignment="1" applyProtection="1">
      <alignment horizontal="left" vertical="top"/>
      <protection locked="0"/>
    </xf>
    <xf numFmtId="0" fontId="2" fillId="0" borderId="12" xfId="0" applyFont="1" applyBorder="1" applyAlignment="1" applyProtection="1">
      <alignment horizontal="left" vertical="top"/>
      <protection locked="0"/>
    </xf>
    <xf numFmtId="176" fontId="2" fillId="5" borderId="1" xfId="0" applyNumberFormat="1" applyFont="1" applyFill="1" applyBorder="1" applyAlignment="1">
      <alignment horizontal="right" vertical="center"/>
    </xf>
    <xf numFmtId="176" fontId="2" fillId="5" borderId="2" xfId="0" applyNumberFormat="1" applyFont="1" applyFill="1" applyBorder="1" applyAlignment="1">
      <alignment horizontal="right" vertical="center"/>
    </xf>
    <xf numFmtId="176" fontId="2" fillId="5" borderId="3" xfId="0" applyNumberFormat="1" applyFont="1" applyFill="1" applyBorder="1" applyAlignment="1">
      <alignment horizontal="right" vertical="center"/>
    </xf>
    <xf numFmtId="176" fontId="2" fillId="4" borderId="1" xfId="0" applyNumberFormat="1" applyFont="1" applyFill="1" applyBorder="1" applyAlignment="1" applyProtection="1">
      <alignment horizontal="right" vertical="center"/>
      <protection locked="0"/>
    </xf>
    <xf numFmtId="176" fontId="2" fillId="4" borderId="2" xfId="0" applyNumberFormat="1" applyFont="1" applyFill="1" applyBorder="1" applyAlignment="1" applyProtection="1">
      <alignment horizontal="right" vertical="center"/>
      <protection locked="0"/>
    </xf>
    <xf numFmtId="176" fontId="2" fillId="4" borderId="3" xfId="0" applyNumberFormat="1" applyFont="1" applyFill="1" applyBorder="1" applyAlignment="1" applyProtection="1">
      <alignment horizontal="right" vertical="center"/>
      <protection locked="0"/>
    </xf>
    <xf numFmtId="0" fontId="5" fillId="4" borderId="2" xfId="0" applyFont="1" applyFill="1" applyBorder="1" applyAlignment="1" applyProtection="1">
      <alignment horizontal="left" vertical="center" wrapText="1"/>
      <protection locked="0"/>
    </xf>
    <xf numFmtId="0" fontId="5" fillId="4" borderId="3" xfId="0" applyFont="1" applyFill="1" applyBorder="1" applyAlignment="1" applyProtection="1">
      <alignment horizontal="left" vertical="center" wrapText="1"/>
      <protection locked="0"/>
    </xf>
    <xf numFmtId="0" fontId="2" fillId="4" borderId="1" xfId="0" applyFont="1" applyFill="1" applyBorder="1" applyAlignment="1" applyProtection="1">
      <alignment horizontal="left" vertical="center"/>
      <protection locked="0"/>
    </xf>
    <xf numFmtId="0" fontId="2" fillId="4" borderId="2" xfId="0" applyFont="1" applyFill="1" applyBorder="1" applyAlignment="1" applyProtection="1">
      <alignment horizontal="left" vertical="center"/>
      <protection locked="0"/>
    </xf>
    <xf numFmtId="0" fontId="2" fillId="4" borderId="3" xfId="0" applyFont="1" applyFill="1" applyBorder="1" applyAlignment="1" applyProtection="1">
      <alignment horizontal="left" vertical="center"/>
      <protection locked="0"/>
    </xf>
    <xf numFmtId="0" fontId="9" fillId="5" borderId="1" xfId="0" applyFont="1" applyFill="1" applyBorder="1" applyAlignment="1">
      <alignment vertical="center"/>
    </xf>
    <xf numFmtId="0" fontId="9" fillId="5" borderId="2" xfId="0" applyFont="1" applyFill="1" applyBorder="1" applyAlignment="1">
      <alignment vertical="center"/>
    </xf>
    <xf numFmtId="0" fontId="9" fillId="5" borderId="3" xfId="0" applyFont="1" applyFill="1" applyBorder="1" applyAlignment="1">
      <alignment vertical="center"/>
    </xf>
    <xf numFmtId="177" fontId="4" fillId="5" borderId="1" xfId="0" applyNumberFormat="1" applyFont="1" applyFill="1" applyBorder="1" applyAlignment="1">
      <alignment horizontal="right" vertical="center"/>
    </xf>
    <xf numFmtId="177" fontId="4" fillId="5" borderId="2" xfId="0" applyNumberFormat="1" applyFont="1" applyFill="1" applyBorder="1" applyAlignment="1">
      <alignment horizontal="right" vertical="center"/>
    </xf>
    <xf numFmtId="177" fontId="4" fillId="5" borderId="3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 applyProtection="1">
      <alignment horizontal="left" vertical="center"/>
      <protection locked="0"/>
    </xf>
    <xf numFmtId="0" fontId="4" fillId="0" borderId="3" xfId="0" applyFont="1" applyFill="1" applyBorder="1" applyAlignment="1" applyProtection="1">
      <alignment horizontal="left" vertical="center"/>
      <protection locked="0"/>
    </xf>
    <xf numFmtId="177" fontId="4" fillId="4" borderId="1" xfId="0" applyNumberFormat="1" applyFont="1" applyFill="1" applyBorder="1" applyAlignment="1" applyProtection="1">
      <alignment horizontal="right" vertical="center"/>
      <protection locked="0"/>
    </xf>
    <xf numFmtId="177" fontId="4" fillId="4" borderId="2" xfId="0" applyNumberFormat="1" applyFont="1" applyFill="1" applyBorder="1" applyAlignment="1" applyProtection="1">
      <alignment horizontal="right" vertical="center"/>
      <protection locked="0"/>
    </xf>
    <xf numFmtId="177" fontId="4" fillId="4" borderId="3" xfId="0" applyNumberFormat="1" applyFont="1" applyFill="1" applyBorder="1" applyAlignment="1" applyProtection="1">
      <alignment horizontal="right" vertical="center"/>
      <protection locked="0"/>
    </xf>
    <xf numFmtId="176" fontId="2" fillId="5" borderId="1" xfId="0" applyNumberFormat="1" applyFont="1" applyFill="1" applyBorder="1" applyAlignment="1" applyProtection="1">
      <alignment horizontal="right" vertical="center"/>
      <protection locked="0"/>
    </xf>
    <xf numFmtId="176" fontId="2" fillId="5" borderId="2" xfId="0" applyNumberFormat="1" applyFont="1" applyFill="1" applyBorder="1" applyAlignment="1" applyProtection="1">
      <alignment horizontal="right" vertical="center"/>
      <protection locked="0"/>
    </xf>
    <xf numFmtId="176" fontId="2" fillId="5" borderId="3" xfId="0" applyNumberFormat="1" applyFont="1" applyFill="1" applyBorder="1" applyAlignment="1" applyProtection="1">
      <alignment horizontal="righ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2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right" vertical="center"/>
    </xf>
    <xf numFmtId="0" fontId="4" fillId="5" borderId="2" xfId="0" applyFont="1" applyFill="1" applyBorder="1" applyAlignment="1">
      <alignment horizontal="right" vertical="center"/>
    </xf>
    <xf numFmtId="0" fontId="4" fillId="5" borderId="3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/>
    </xf>
    <xf numFmtId="176" fontId="4" fillId="4" borderId="1" xfId="0" applyNumberFormat="1" applyFont="1" applyFill="1" applyBorder="1" applyAlignment="1" applyProtection="1">
      <alignment horizontal="right" vertical="center"/>
      <protection locked="0"/>
    </xf>
    <xf numFmtId="176" fontId="4" fillId="4" borderId="2" xfId="0" applyNumberFormat="1" applyFont="1" applyFill="1" applyBorder="1" applyAlignment="1" applyProtection="1">
      <alignment horizontal="right" vertical="center"/>
      <protection locked="0"/>
    </xf>
    <xf numFmtId="176" fontId="4" fillId="4" borderId="3" xfId="0" applyNumberFormat="1" applyFont="1" applyFill="1" applyBorder="1" applyAlignment="1" applyProtection="1">
      <alignment horizontal="right" vertical="center"/>
      <protection locked="0"/>
    </xf>
    <xf numFmtId="49" fontId="11" fillId="4" borderId="1" xfId="0" applyNumberFormat="1" applyFont="1" applyFill="1" applyBorder="1" applyAlignment="1" applyProtection="1">
      <alignment horizontal="left" vertical="center"/>
      <protection locked="0"/>
    </xf>
    <xf numFmtId="49" fontId="11" fillId="4" borderId="2" xfId="0" applyNumberFormat="1" applyFont="1" applyFill="1" applyBorder="1" applyAlignment="1" applyProtection="1">
      <alignment horizontal="left" vertical="center"/>
      <protection locked="0"/>
    </xf>
    <xf numFmtId="49" fontId="11" fillId="4" borderId="3" xfId="0" applyNumberFormat="1" applyFont="1" applyFill="1" applyBorder="1" applyAlignment="1" applyProtection="1">
      <alignment horizontal="left" vertical="center"/>
      <protection locked="0"/>
    </xf>
    <xf numFmtId="0" fontId="11" fillId="4" borderId="1" xfId="0" applyFont="1" applyFill="1" applyBorder="1" applyAlignment="1" applyProtection="1">
      <alignment horizontal="left" vertical="center"/>
      <protection locked="0"/>
    </xf>
    <xf numFmtId="0" fontId="11" fillId="4" borderId="2" xfId="0" applyFont="1" applyFill="1" applyBorder="1" applyAlignment="1" applyProtection="1">
      <alignment horizontal="left" vertical="center"/>
      <protection locked="0"/>
    </xf>
    <xf numFmtId="0" fontId="11" fillId="4" borderId="3" xfId="0" applyFont="1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CCFF99"/>
      <color rgb="FFCCFFCC"/>
      <color rgb="FF99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0000FF"/>
    <pageSetUpPr fitToPage="1"/>
  </sheetPr>
  <dimension ref="A1:K55"/>
  <sheetViews>
    <sheetView showGridLines="0" tabSelected="1" zoomScaleNormal="100" workbookViewId="0">
      <selection activeCell="H2" sqref="H2"/>
    </sheetView>
  </sheetViews>
  <sheetFormatPr defaultColWidth="2.625" defaultRowHeight="15.75" customHeight="1" x14ac:dyDescent="0.15"/>
  <cols>
    <col min="1" max="1" width="4" style="1" customWidth="1"/>
    <col min="2" max="2" width="10.625" style="1" customWidth="1"/>
    <col min="3" max="3" width="11.875" style="1" customWidth="1"/>
    <col min="4" max="5" width="12.5" style="1" customWidth="1"/>
    <col min="6" max="6" width="25" style="1" customWidth="1"/>
    <col min="7" max="7" width="37.125" style="1" bestFit="1" customWidth="1"/>
    <col min="8" max="9" width="16.625" style="1" customWidth="1"/>
    <col min="10" max="11" width="11.25" style="1" customWidth="1"/>
    <col min="12" max="16384" width="2.625" style="1"/>
  </cols>
  <sheetData>
    <row r="1" spans="1:11" ht="22.5" customHeight="1" x14ac:dyDescent="0.25">
      <c r="A1" s="14" t="s">
        <v>39</v>
      </c>
      <c r="B1" s="14"/>
      <c r="C1" s="48"/>
      <c r="D1" s="14"/>
      <c r="J1" s="13"/>
      <c r="K1" s="3"/>
    </row>
    <row r="2" spans="1:11" ht="33.75" customHeight="1" x14ac:dyDescent="0.25">
      <c r="A2" s="14"/>
      <c r="B2" s="14"/>
      <c r="C2" s="60"/>
      <c r="D2" s="14"/>
      <c r="I2" s="12"/>
      <c r="J2" s="13"/>
      <c r="K2" s="3"/>
    </row>
    <row r="3" spans="1:11" ht="24.75" customHeight="1" x14ac:dyDescent="0.2">
      <c r="A3" s="14"/>
      <c r="B3" s="12" t="s">
        <v>55</v>
      </c>
      <c r="C3" s="12" t="s">
        <v>55</v>
      </c>
      <c r="D3" s="62"/>
      <c r="E3" s="62"/>
      <c r="F3" s="62"/>
      <c r="G3" s="62"/>
      <c r="H3" s="12"/>
      <c r="I3" s="12"/>
      <c r="J3" s="12"/>
      <c r="K3" s="12"/>
    </row>
    <row r="4" spans="1:11" ht="15.75" customHeight="1" x14ac:dyDescent="0.15">
      <c r="A4" s="9"/>
      <c r="B4" s="26" t="s">
        <v>54</v>
      </c>
      <c r="C4" s="26" t="s">
        <v>59</v>
      </c>
      <c r="D4" s="26" t="s">
        <v>30</v>
      </c>
      <c r="E4" s="26" t="s">
        <v>47</v>
      </c>
      <c r="F4" s="26" t="s">
        <v>28</v>
      </c>
      <c r="G4" s="26" t="s">
        <v>31</v>
      </c>
      <c r="H4" s="27" t="s">
        <v>32</v>
      </c>
      <c r="I4" s="27" t="s">
        <v>33</v>
      </c>
      <c r="J4" s="28" t="s">
        <v>83</v>
      </c>
      <c r="K4" s="47" t="s">
        <v>84</v>
      </c>
    </row>
    <row r="5" spans="1:11" ht="15.75" customHeight="1" x14ac:dyDescent="0.15">
      <c r="A5" s="10" t="s">
        <v>37</v>
      </c>
      <c r="B5" s="35" t="s">
        <v>57</v>
      </c>
      <c r="C5" s="35" t="s">
        <v>58</v>
      </c>
      <c r="D5" s="25" t="s">
        <v>45</v>
      </c>
      <c r="E5" s="25" t="s">
        <v>48</v>
      </c>
      <c r="F5" s="25" t="s">
        <v>46</v>
      </c>
      <c r="G5" s="25" t="s">
        <v>52</v>
      </c>
      <c r="H5" s="59" t="s">
        <v>38</v>
      </c>
      <c r="I5" s="59" t="s">
        <v>38</v>
      </c>
      <c r="J5" s="29" t="s">
        <v>50</v>
      </c>
      <c r="K5" s="33" t="s">
        <v>56</v>
      </c>
    </row>
    <row r="6" spans="1:11" s="23" customFormat="1" ht="15.75" customHeight="1" x14ac:dyDescent="0.15">
      <c r="A6" s="22">
        <v>1</v>
      </c>
      <c r="B6" s="36"/>
      <c r="C6" s="36"/>
      <c r="D6" s="24"/>
      <c r="E6" s="24"/>
      <c r="F6" s="24"/>
      <c r="G6" s="24"/>
      <c r="H6" s="30"/>
      <c r="I6" s="30"/>
      <c r="J6" s="31"/>
      <c r="K6" s="34"/>
    </row>
    <row r="7" spans="1:11" s="23" customFormat="1" ht="15.75" customHeight="1" x14ac:dyDescent="0.15">
      <c r="A7" s="22">
        <v>2</v>
      </c>
      <c r="B7" s="36"/>
      <c r="C7" s="36"/>
      <c r="D7" s="24"/>
      <c r="E7" s="24"/>
      <c r="F7" s="24"/>
      <c r="G7" s="24"/>
      <c r="H7" s="30"/>
      <c r="I7" s="30"/>
      <c r="J7" s="31"/>
      <c r="K7" s="34"/>
    </row>
    <row r="8" spans="1:11" s="23" customFormat="1" ht="15.75" customHeight="1" x14ac:dyDescent="0.15">
      <c r="A8" s="22">
        <v>3</v>
      </c>
      <c r="B8" s="36"/>
      <c r="C8" s="36"/>
      <c r="D8" s="24"/>
      <c r="E8" s="24"/>
      <c r="F8" s="24"/>
      <c r="G8" s="24"/>
      <c r="H8" s="30" t="str">
        <f>IF(ISBLANK(G8),"",アカウント申込書!$L$37)</f>
        <v/>
      </c>
      <c r="I8" s="30" t="str">
        <f>IF(AND(G8="",H8=""),"",アカウント申込書!$L$38)</f>
        <v/>
      </c>
      <c r="J8" s="31"/>
      <c r="K8" s="34"/>
    </row>
    <row r="9" spans="1:11" s="23" customFormat="1" ht="15.75" customHeight="1" x14ac:dyDescent="0.15">
      <c r="A9" s="22">
        <v>4</v>
      </c>
      <c r="B9" s="36"/>
      <c r="C9" s="36"/>
      <c r="D9" s="24"/>
      <c r="E9" s="24"/>
      <c r="F9" s="24"/>
      <c r="G9" s="24"/>
      <c r="H9" s="30" t="str">
        <f>IF(ISBLANK(G9),"",アカウント申込書!$L$37)</f>
        <v/>
      </c>
      <c r="I9" s="30" t="str">
        <f>IF(AND(G9="",H9=""),"",アカウント申込書!$L$38)</f>
        <v/>
      </c>
      <c r="J9" s="31"/>
      <c r="K9" s="34"/>
    </row>
    <row r="10" spans="1:11" s="23" customFormat="1" ht="15.75" customHeight="1" x14ac:dyDescent="0.15">
      <c r="A10" s="22">
        <v>5</v>
      </c>
      <c r="B10" s="36"/>
      <c r="C10" s="36"/>
      <c r="D10" s="24"/>
      <c r="E10" s="24"/>
      <c r="F10" s="24"/>
      <c r="G10" s="24"/>
      <c r="H10" s="30" t="str">
        <f>IF(ISBLANK(G10),"",アカウント申込書!$L$37)</f>
        <v/>
      </c>
      <c r="I10" s="30" t="str">
        <f>IF(AND(G10="",H10=""),"",アカウント申込書!$L$38)</f>
        <v/>
      </c>
      <c r="J10" s="31"/>
      <c r="K10" s="34"/>
    </row>
    <row r="11" spans="1:11" s="23" customFormat="1" ht="15.75" customHeight="1" x14ac:dyDescent="0.15">
      <c r="A11" s="22">
        <v>6</v>
      </c>
      <c r="B11" s="36"/>
      <c r="C11" s="36"/>
      <c r="D11" s="24"/>
      <c r="E11" s="24"/>
      <c r="F11" s="24"/>
      <c r="G11" s="24"/>
      <c r="H11" s="30" t="str">
        <f>IF(ISBLANK(G11),"",アカウント申込書!$L$37)</f>
        <v/>
      </c>
      <c r="I11" s="30" t="str">
        <f>IF(AND(G11="",H11=""),"",アカウント申込書!$L$38)</f>
        <v/>
      </c>
      <c r="J11" s="31"/>
      <c r="K11" s="34"/>
    </row>
    <row r="12" spans="1:11" s="23" customFormat="1" ht="15.75" customHeight="1" x14ac:dyDescent="0.15">
      <c r="A12" s="22">
        <v>7</v>
      </c>
      <c r="B12" s="36"/>
      <c r="C12" s="36"/>
      <c r="D12" s="24"/>
      <c r="E12" s="24"/>
      <c r="F12" s="24"/>
      <c r="G12" s="24"/>
      <c r="H12" s="30" t="str">
        <f>IF(ISBLANK(G12),"",アカウント申込書!$L$37)</f>
        <v/>
      </c>
      <c r="I12" s="30" t="str">
        <f>IF(AND(G12="",H12=""),"",アカウント申込書!$L$38)</f>
        <v/>
      </c>
      <c r="J12" s="31"/>
      <c r="K12" s="34"/>
    </row>
    <row r="13" spans="1:11" s="23" customFormat="1" ht="15.75" customHeight="1" x14ac:dyDescent="0.15">
      <c r="A13" s="22">
        <v>8</v>
      </c>
      <c r="B13" s="36"/>
      <c r="C13" s="36"/>
      <c r="D13" s="24"/>
      <c r="E13" s="24"/>
      <c r="F13" s="24"/>
      <c r="G13" s="24"/>
      <c r="H13" s="30" t="str">
        <f>IF(ISBLANK(G13),"",アカウント申込書!$L$37)</f>
        <v/>
      </c>
      <c r="I13" s="30" t="str">
        <f>IF(AND(G13="",H13=""),"",アカウント申込書!$L$38)</f>
        <v/>
      </c>
      <c r="J13" s="31"/>
      <c r="K13" s="34"/>
    </row>
    <row r="14" spans="1:11" s="23" customFormat="1" ht="15.75" customHeight="1" x14ac:dyDescent="0.15">
      <c r="A14" s="22">
        <v>9</v>
      </c>
      <c r="B14" s="36"/>
      <c r="C14" s="36"/>
      <c r="D14" s="24"/>
      <c r="E14" s="24"/>
      <c r="F14" s="24"/>
      <c r="G14" s="24"/>
      <c r="H14" s="30" t="str">
        <f>IF(ISBLANK(G14),"",アカウント申込書!$L$37)</f>
        <v/>
      </c>
      <c r="I14" s="30" t="str">
        <f>IF(AND(G14="",H14=""),"",アカウント申込書!$L$38)</f>
        <v/>
      </c>
      <c r="J14" s="31"/>
      <c r="K14" s="34"/>
    </row>
    <row r="15" spans="1:11" s="23" customFormat="1" ht="15.75" customHeight="1" x14ac:dyDescent="0.15">
      <c r="A15" s="22">
        <v>10</v>
      </c>
      <c r="B15" s="36"/>
      <c r="C15" s="36"/>
      <c r="D15" s="24"/>
      <c r="E15" s="24"/>
      <c r="F15" s="24"/>
      <c r="G15" s="24"/>
      <c r="H15" s="30" t="str">
        <f>IF(ISBLANK(G15),"",アカウント申込書!$L$37)</f>
        <v/>
      </c>
      <c r="I15" s="30" t="str">
        <f>IF(AND(G15="",H15=""),"",アカウント申込書!$L$38)</f>
        <v/>
      </c>
      <c r="J15" s="31"/>
      <c r="K15" s="34"/>
    </row>
    <row r="16" spans="1:11" s="23" customFormat="1" ht="15.75" customHeight="1" x14ac:dyDescent="0.15">
      <c r="A16" s="22">
        <v>11</v>
      </c>
      <c r="B16" s="36"/>
      <c r="C16" s="36"/>
      <c r="D16" s="24"/>
      <c r="E16" s="24"/>
      <c r="F16" s="24"/>
      <c r="G16" s="24"/>
      <c r="H16" s="30" t="str">
        <f>IF(ISBLANK(G16),"",アカウント申込書!$L$37)</f>
        <v/>
      </c>
      <c r="I16" s="30" t="str">
        <f>IF(AND(G16="",H16=""),"",アカウント申込書!$L$38)</f>
        <v/>
      </c>
      <c r="J16" s="31"/>
      <c r="K16" s="34"/>
    </row>
    <row r="17" spans="1:11" s="23" customFormat="1" ht="15.75" customHeight="1" x14ac:dyDescent="0.15">
      <c r="A17" s="22">
        <v>12</v>
      </c>
      <c r="B17" s="36"/>
      <c r="C17" s="36"/>
      <c r="D17" s="24"/>
      <c r="E17" s="24"/>
      <c r="F17" s="24"/>
      <c r="G17" s="24"/>
      <c r="H17" s="30" t="str">
        <f>IF(ISBLANK(G17),"",アカウント申込書!$L$37)</f>
        <v/>
      </c>
      <c r="I17" s="30" t="str">
        <f>IF(AND(G17="",H17=""),"",アカウント申込書!$L$38)</f>
        <v/>
      </c>
      <c r="J17" s="31"/>
      <c r="K17" s="34"/>
    </row>
    <row r="18" spans="1:11" s="23" customFormat="1" ht="15.75" customHeight="1" x14ac:dyDescent="0.15">
      <c r="A18" s="22">
        <v>13</v>
      </c>
      <c r="B18" s="36"/>
      <c r="C18" s="36"/>
      <c r="D18" s="24"/>
      <c r="E18" s="24"/>
      <c r="F18" s="24"/>
      <c r="G18" s="24"/>
      <c r="H18" s="30" t="str">
        <f>IF(ISBLANK(G18),"",アカウント申込書!$L$37)</f>
        <v/>
      </c>
      <c r="I18" s="30" t="str">
        <f>IF(AND(G18="",H18=""),"",アカウント申込書!$L$38)</f>
        <v/>
      </c>
      <c r="J18" s="31"/>
      <c r="K18" s="34"/>
    </row>
    <row r="19" spans="1:11" s="23" customFormat="1" ht="15.75" customHeight="1" x14ac:dyDescent="0.15">
      <c r="A19" s="22">
        <v>14</v>
      </c>
      <c r="B19" s="36"/>
      <c r="C19" s="36"/>
      <c r="D19" s="24"/>
      <c r="E19" s="24"/>
      <c r="F19" s="24"/>
      <c r="G19" s="24"/>
      <c r="H19" s="30" t="str">
        <f>IF(ISBLANK(G19),"",アカウント申込書!$L$37)</f>
        <v/>
      </c>
      <c r="I19" s="30" t="str">
        <f>IF(AND(G19="",H19=""),"",アカウント申込書!$L$38)</f>
        <v/>
      </c>
      <c r="J19" s="31"/>
      <c r="K19" s="34"/>
    </row>
    <row r="20" spans="1:11" s="23" customFormat="1" ht="15.75" customHeight="1" x14ac:dyDescent="0.15">
      <c r="A20" s="22">
        <v>15</v>
      </c>
      <c r="B20" s="36"/>
      <c r="C20" s="36"/>
      <c r="D20" s="24"/>
      <c r="E20" s="24"/>
      <c r="F20" s="24"/>
      <c r="G20" s="24"/>
      <c r="H20" s="30" t="str">
        <f>IF(ISBLANK(G20),"",アカウント申込書!$L$37)</f>
        <v/>
      </c>
      <c r="I20" s="30" t="str">
        <f>IF(AND(G20="",H20=""),"",アカウント申込書!$L$38)</f>
        <v/>
      </c>
      <c r="J20" s="31"/>
      <c r="K20" s="34"/>
    </row>
    <row r="21" spans="1:11" s="23" customFormat="1" ht="15.75" customHeight="1" x14ac:dyDescent="0.15">
      <c r="A21" s="22">
        <v>16</v>
      </c>
      <c r="B21" s="36"/>
      <c r="C21" s="36"/>
      <c r="D21" s="24"/>
      <c r="E21" s="24"/>
      <c r="F21" s="24"/>
      <c r="G21" s="24"/>
      <c r="H21" s="30" t="str">
        <f>IF(ISBLANK(G21),"",アカウント申込書!$L$37)</f>
        <v/>
      </c>
      <c r="I21" s="30" t="str">
        <f>IF(AND(G21="",H21=""),"",アカウント申込書!$L$38)</f>
        <v/>
      </c>
      <c r="J21" s="31"/>
      <c r="K21" s="34"/>
    </row>
    <row r="22" spans="1:11" s="23" customFormat="1" ht="15.75" customHeight="1" x14ac:dyDescent="0.15">
      <c r="A22" s="22">
        <v>17</v>
      </c>
      <c r="B22" s="36"/>
      <c r="C22" s="36"/>
      <c r="D22" s="24"/>
      <c r="E22" s="24"/>
      <c r="F22" s="24"/>
      <c r="G22" s="24"/>
      <c r="H22" s="30" t="str">
        <f>IF(ISBLANK(G22),"",アカウント申込書!$L$37)</f>
        <v/>
      </c>
      <c r="I22" s="30" t="str">
        <f>IF(AND(G22="",H22=""),"",アカウント申込書!$L$38)</f>
        <v/>
      </c>
      <c r="J22" s="31"/>
      <c r="K22" s="34"/>
    </row>
    <row r="23" spans="1:11" s="23" customFormat="1" ht="15.75" customHeight="1" x14ac:dyDescent="0.15">
      <c r="A23" s="22">
        <v>18</v>
      </c>
      <c r="B23" s="36"/>
      <c r="C23" s="36"/>
      <c r="D23" s="24"/>
      <c r="E23" s="24"/>
      <c r="F23" s="24"/>
      <c r="G23" s="24"/>
      <c r="H23" s="30" t="str">
        <f>IF(ISBLANK(G23),"",アカウント申込書!$L$37)</f>
        <v/>
      </c>
      <c r="I23" s="30" t="str">
        <f>IF(AND(G23="",H23=""),"",アカウント申込書!$L$38)</f>
        <v/>
      </c>
      <c r="J23" s="31"/>
      <c r="K23" s="34"/>
    </row>
    <row r="24" spans="1:11" s="23" customFormat="1" ht="15.75" customHeight="1" x14ac:dyDescent="0.15">
      <c r="A24" s="22">
        <v>19</v>
      </c>
      <c r="B24" s="36"/>
      <c r="C24" s="36"/>
      <c r="D24" s="24"/>
      <c r="E24" s="24"/>
      <c r="F24" s="24"/>
      <c r="G24" s="24"/>
      <c r="H24" s="30" t="str">
        <f>IF(ISBLANK(G24),"",アカウント申込書!$L$37)</f>
        <v/>
      </c>
      <c r="I24" s="30" t="str">
        <f>IF(AND(G24="",H24=""),"",アカウント申込書!$L$38)</f>
        <v/>
      </c>
      <c r="J24" s="31"/>
      <c r="K24" s="34"/>
    </row>
    <row r="25" spans="1:11" s="23" customFormat="1" ht="15.75" customHeight="1" x14ac:dyDescent="0.15">
      <c r="A25" s="22">
        <v>20</v>
      </c>
      <c r="B25" s="36"/>
      <c r="C25" s="36"/>
      <c r="D25" s="24"/>
      <c r="E25" s="24"/>
      <c r="F25" s="24"/>
      <c r="G25" s="24"/>
      <c r="H25" s="30" t="str">
        <f>IF(ISBLANK(G25),"",アカウント申込書!$L$37)</f>
        <v/>
      </c>
      <c r="I25" s="30" t="str">
        <f>IF(AND(G25="",H25=""),"",アカウント申込書!$L$38)</f>
        <v/>
      </c>
      <c r="J25" s="31"/>
      <c r="K25" s="34"/>
    </row>
    <row r="26" spans="1:11" s="23" customFormat="1" ht="15.75" customHeight="1" x14ac:dyDescent="0.15">
      <c r="A26" s="22">
        <v>21</v>
      </c>
      <c r="B26" s="36"/>
      <c r="C26" s="36"/>
      <c r="D26" s="24"/>
      <c r="E26" s="24"/>
      <c r="F26" s="24"/>
      <c r="G26" s="24"/>
      <c r="H26" s="30" t="str">
        <f>IF(ISBLANK(G26),"",アカウント申込書!$L$37)</f>
        <v/>
      </c>
      <c r="I26" s="30" t="str">
        <f>IF(AND(G26="",H26=""),"",アカウント申込書!$L$38)</f>
        <v/>
      </c>
      <c r="J26" s="31"/>
      <c r="K26" s="34"/>
    </row>
    <row r="27" spans="1:11" s="23" customFormat="1" ht="15.75" customHeight="1" x14ac:dyDescent="0.15">
      <c r="A27" s="22">
        <v>22</v>
      </c>
      <c r="B27" s="36"/>
      <c r="C27" s="36"/>
      <c r="D27" s="24"/>
      <c r="E27" s="24"/>
      <c r="F27" s="24"/>
      <c r="G27" s="24"/>
      <c r="H27" s="30" t="str">
        <f>IF(ISBLANK(G27),"",アカウント申込書!$L$37)</f>
        <v/>
      </c>
      <c r="I27" s="30" t="str">
        <f>IF(AND(G27="",H27=""),"",アカウント申込書!$L$38)</f>
        <v/>
      </c>
      <c r="J27" s="31"/>
      <c r="K27" s="34"/>
    </row>
    <row r="28" spans="1:11" s="23" customFormat="1" ht="15.75" customHeight="1" x14ac:dyDescent="0.15">
      <c r="A28" s="22">
        <v>23</v>
      </c>
      <c r="B28" s="36"/>
      <c r="C28" s="36"/>
      <c r="D28" s="24"/>
      <c r="E28" s="24"/>
      <c r="F28" s="24"/>
      <c r="G28" s="24"/>
      <c r="H28" s="30" t="str">
        <f>IF(ISBLANK(G28),"",アカウント申込書!$L$37)</f>
        <v/>
      </c>
      <c r="I28" s="30" t="str">
        <f>IF(AND(G28="",H28=""),"",アカウント申込書!$L$38)</f>
        <v/>
      </c>
      <c r="J28" s="31"/>
      <c r="K28" s="34"/>
    </row>
    <row r="29" spans="1:11" s="23" customFormat="1" ht="15.75" customHeight="1" x14ac:dyDescent="0.15">
      <c r="A29" s="22">
        <v>24</v>
      </c>
      <c r="B29" s="36"/>
      <c r="C29" s="36"/>
      <c r="D29" s="24"/>
      <c r="E29" s="24"/>
      <c r="F29" s="24"/>
      <c r="G29" s="24"/>
      <c r="H29" s="30" t="str">
        <f>IF(ISBLANK(G29),"",アカウント申込書!$L$37)</f>
        <v/>
      </c>
      <c r="I29" s="30" t="str">
        <f>IF(AND(G29="",H29=""),"",アカウント申込書!$L$38)</f>
        <v/>
      </c>
      <c r="J29" s="31"/>
      <c r="K29" s="34"/>
    </row>
    <row r="30" spans="1:11" s="23" customFormat="1" ht="15.75" customHeight="1" x14ac:dyDescent="0.15">
      <c r="A30" s="22">
        <v>25</v>
      </c>
      <c r="B30" s="36"/>
      <c r="C30" s="36"/>
      <c r="D30" s="24"/>
      <c r="E30" s="24"/>
      <c r="F30" s="24"/>
      <c r="G30" s="24"/>
      <c r="H30" s="30" t="str">
        <f>IF(ISBLANK(G30),"",アカウント申込書!$L$37)</f>
        <v/>
      </c>
      <c r="I30" s="30" t="str">
        <f>IF(AND(G30="",H30=""),"",アカウント申込書!$L$38)</f>
        <v/>
      </c>
      <c r="J30" s="31"/>
      <c r="K30" s="34"/>
    </row>
    <row r="31" spans="1:11" s="23" customFormat="1" ht="15.75" customHeight="1" x14ac:dyDescent="0.15">
      <c r="A31" s="22">
        <v>26</v>
      </c>
      <c r="B31" s="36"/>
      <c r="C31" s="36"/>
      <c r="D31" s="24"/>
      <c r="E31" s="24"/>
      <c r="F31" s="24"/>
      <c r="G31" s="24"/>
      <c r="H31" s="30" t="str">
        <f>IF(ISBLANK(G31),"",アカウント申込書!$L$37)</f>
        <v/>
      </c>
      <c r="I31" s="30" t="str">
        <f>IF(AND(G31="",H31=""),"",アカウント申込書!$L$38)</f>
        <v/>
      </c>
      <c r="J31" s="31"/>
      <c r="K31" s="34"/>
    </row>
    <row r="32" spans="1:11" s="23" customFormat="1" ht="15.75" customHeight="1" x14ac:dyDescent="0.15">
      <c r="A32" s="22">
        <v>27</v>
      </c>
      <c r="B32" s="36"/>
      <c r="C32" s="36"/>
      <c r="D32" s="24"/>
      <c r="E32" s="24"/>
      <c r="F32" s="24"/>
      <c r="G32" s="24"/>
      <c r="H32" s="30" t="str">
        <f>IF(ISBLANK(G32),"",アカウント申込書!$L$37)</f>
        <v/>
      </c>
      <c r="I32" s="30" t="str">
        <f>IF(AND(G32="",H32=""),"",アカウント申込書!$L$38)</f>
        <v/>
      </c>
      <c r="J32" s="31"/>
      <c r="K32" s="34"/>
    </row>
    <row r="33" spans="1:11" s="23" customFormat="1" ht="15.75" customHeight="1" x14ac:dyDescent="0.15">
      <c r="A33" s="22">
        <v>28</v>
      </c>
      <c r="B33" s="36"/>
      <c r="C33" s="36"/>
      <c r="D33" s="24"/>
      <c r="E33" s="24"/>
      <c r="F33" s="24"/>
      <c r="G33" s="24"/>
      <c r="H33" s="30" t="str">
        <f>IF(ISBLANK(G33),"",アカウント申込書!$L$37)</f>
        <v/>
      </c>
      <c r="I33" s="30" t="str">
        <f>IF(AND(G33="",H33=""),"",アカウント申込書!$L$38)</f>
        <v/>
      </c>
      <c r="J33" s="31"/>
      <c r="K33" s="34"/>
    </row>
    <row r="34" spans="1:11" s="23" customFormat="1" ht="15.75" customHeight="1" x14ac:dyDescent="0.15">
      <c r="A34" s="22">
        <v>29</v>
      </c>
      <c r="B34" s="36"/>
      <c r="C34" s="36"/>
      <c r="D34" s="24"/>
      <c r="E34" s="24"/>
      <c r="F34" s="24"/>
      <c r="G34" s="24"/>
      <c r="H34" s="30" t="str">
        <f>IF(ISBLANK(G34),"",アカウント申込書!$L$37)</f>
        <v/>
      </c>
      <c r="I34" s="30" t="str">
        <f>IF(AND(G34="",H34=""),"",アカウント申込書!$L$38)</f>
        <v/>
      </c>
      <c r="J34" s="31"/>
      <c r="K34" s="34"/>
    </row>
    <row r="35" spans="1:11" s="23" customFormat="1" ht="15.75" customHeight="1" x14ac:dyDescent="0.15">
      <c r="A35" s="22">
        <v>30</v>
      </c>
      <c r="B35" s="36"/>
      <c r="C35" s="36"/>
      <c r="D35" s="24"/>
      <c r="E35" s="24"/>
      <c r="F35" s="24"/>
      <c r="G35" s="24"/>
      <c r="H35" s="30" t="str">
        <f>IF(ISBLANK(G35),"",アカウント申込書!$L$37)</f>
        <v/>
      </c>
      <c r="I35" s="30" t="str">
        <f>IF(AND(G35="",H35=""),"",アカウント申込書!$L$38)</f>
        <v/>
      </c>
      <c r="J35" s="31"/>
      <c r="K35" s="34"/>
    </row>
    <row r="36" spans="1:11" s="23" customFormat="1" ht="15.75" customHeight="1" x14ac:dyDescent="0.15">
      <c r="A36" s="22">
        <v>31</v>
      </c>
      <c r="B36" s="36"/>
      <c r="C36" s="36"/>
      <c r="D36" s="24"/>
      <c r="E36" s="24"/>
      <c r="F36" s="24"/>
      <c r="G36" s="24"/>
      <c r="H36" s="30" t="str">
        <f>IF(ISBLANK(G36),"",アカウント申込書!$L$37)</f>
        <v/>
      </c>
      <c r="I36" s="30" t="str">
        <f>IF(AND(G36="",H36=""),"",アカウント申込書!$L$38)</f>
        <v/>
      </c>
      <c r="J36" s="31"/>
      <c r="K36" s="34"/>
    </row>
    <row r="37" spans="1:11" s="23" customFormat="1" ht="15.75" customHeight="1" x14ac:dyDescent="0.15">
      <c r="A37" s="22">
        <v>32</v>
      </c>
      <c r="B37" s="36"/>
      <c r="C37" s="36"/>
      <c r="D37" s="24"/>
      <c r="E37" s="24"/>
      <c r="F37" s="24"/>
      <c r="G37" s="24"/>
      <c r="H37" s="30" t="str">
        <f>IF(ISBLANK(G37),"",アカウント申込書!$L$37)</f>
        <v/>
      </c>
      <c r="I37" s="30" t="str">
        <f>IF(AND(G37="",H37=""),"",アカウント申込書!$L$38)</f>
        <v/>
      </c>
      <c r="J37" s="31"/>
      <c r="K37" s="34"/>
    </row>
    <row r="38" spans="1:11" s="23" customFormat="1" ht="15.75" customHeight="1" x14ac:dyDescent="0.15">
      <c r="A38" s="22">
        <v>33</v>
      </c>
      <c r="B38" s="36"/>
      <c r="C38" s="36"/>
      <c r="D38" s="24"/>
      <c r="E38" s="24"/>
      <c r="F38" s="24"/>
      <c r="G38" s="24"/>
      <c r="H38" s="30" t="str">
        <f>IF(ISBLANK(G38),"",アカウント申込書!$L$37)</f>
        <v/>
      </c>
      <c r="I38" s="30" t="str">
        <f>IF(AND(G38="",H38=""),"",アカウント申込書!$L$38)</f>
        <v/>
      </c>
      <c r="J38" s="31"/>
      <c r="K38" s="34"/>
    </row>
    <row r="39" spans="1:11" s="23" customFormat="1" ht="15.75" customHeight="1" x14ac:dyDescent="0.15">
      <c r="A39" s="22">
        <v>34</v>
      </c>
      <c r="B39" s="36"/>
      <c r="C39" s="36"/>
      <c r="D39" s="24"/>
      <c r="E39" s="24"/>
      <c r="F39" s="24"/>
      <c r="G39" s="24"/>
      <c r="H39" s="30" t="str">
        <f>IF(ISBLANK(G39),"",アカウント申込書!$L$37)</f>
        <v/>
      </c>
      <c r="I39" s="30" t="str">
        <f>IF(AND(G39="",H39=""),"",アカウント申込書!$L$38)</f>
        <v/>
      </c>
      <c r="J39" s="31"/>
      <c r="K39" s="34"/>
    </row>
    <row r="40" spans="1:11" s="23" customFormat="1" ht="15.75" customHeight="1" x14ac:dyDescent="0.15">
      <c r="A40" s="22">
        <v>35</v>
      </c>
      <c r="B40" s="36"/>
      <c r="C40" s="36"/>
      <c r="D40" s="24"/>
      <c r="E40" s="24"/>
      <c r="F40" s="24"/>
      <c r="G40" s="24"/>
      <c r="H40" s="30" t="str">
        <f>IF(ISBLANK(G40),"",アカウント申込書!$L$37)</f>
        <v/>
      </c>
      <c r="I40" s="30" t="str">
        <f>IF(AND(G40="",H40=""),"",アカウント申込書!$L$38)</f>
        <v/>
      </c>
      <c r="J40" s="31"/>
      <c r="K40" s="34"/>
    </row>
    <row r="41" spans="1:11" s="23" customFormat="1" ht="15.75" customHeight="1" x14ac:dyDescent="0.15">
      <c r="A41" s="22">
        <v>36</v>
      </c>
      <c r="B41" s="36"/>
      <c r="C41" s="36"/>
      <c r="D41" s="24"/>
      <c r="E41" s="24"/>
      <c r="F41" s="24"/>
      <c r="G41" s="24"/>
      <c r="H41" s="30" t="str">
        <f>IF(ISBLANK(G41),"",アカウント申込書!$L$37)</f>
        <v/>
      </c>
      <c r="I41" s="30" t="str">
        <f>IF(AND(G41="",H41=""),"",アカウント申込書!$L$38)</f>
        <v/>
      </c>
      <c r="J41" s="31"/>
      <c r="K41" s="34"/>
    </row>
    <row r="42" spans="1:11" s="23" customFormat="1" ht="15.75" customHeight="1" x14ac:dyDescent="0.15">
      <c r="A42" s="22">
        <v>37</v>
      </c>
      <c r="B42" s="36"/>
      <c r="C42" s="36"/>
      <c r="D42" s="24"/>
      <c r="E42" s="24"/>
      <c r="F42" s="24"/>
      <c r="G42" s="24"/>
      <c r="H42" s="30" t="str">
        <f>IF(ISBLANK(G42),"",アカウント申込書!$L$37)</f>
        <v/>
      </c>
      <c r="I42" s="30" t="str">
        <f>IF(AND(G42="",H42=""),"",アカウント申込書!$L$38)</f>
        <v/>
      </c>
      <c r="J42" s="31"/>
      <c r="K42" s="34"/>
    </row>
    <row r="43" spans="1:11" s="23" customFormat="1" ht="15.75" customHeight="1" x14ac:dyDescent="0.15">
      <c r="A43" s="22">
        <v>38</v>
      </c>
      <c r="B43" s="36"/>
      <c r="C43" s="36"/>
      <c r="D43" s="24"/>
      <c r="E43" s="24"/>
      <c r="F43" s="24"/>
      <c r="G43" s="24"/>
      <c r="H43" s="30" t="str">
        <f>IF(ISBLANK(G43),"",アカウント申込書!$L$37)</f>
        <v/>
      </c>
      <c r="I43" s="30" t="str">
        <f>IF(AND(G43="",H43=""),"",アカウント申込書!$L$38)</f>
        <v/>
      </c>
      <c r="J43" s="31"/>
      <c r="K43" s="34"/>
    </row>
    <row r="44" spans="1:11" s="23" customFormat="1" ht="15.75" customHeight="1" x14ac:dyDescent="0.15">
      <c r="A44" s="22">
        <v>39</v>
      </c>
      <c r="B44" s="36"/>
      <c r="C44" s="36"/>
      <c r="D44" s="24"/>
      <c r="E44" s="24"/>
      <c r="F44" s="24"/>
      <c r="G44" s="24"/>
      <c r="H44" s="30" t="str">
        <f>IF(ISBLANK(G44),"",アカウント申込書!$L$37)</f>
        <v/>
      </c>
      <c r="I44" s="30" t="str">
        <f>IF(AND(G44="",H44=""),"",アカウント申込書!$L$38)</f>
        <v/>
      </c>
      <c r="J44" s="31"/>
      <c r="K44" s="34"/>
    </row>
    <row r="45" spans="1:11" s="23" customFormat="1" ht="15.75" customHeight="1" x14ac:dyDescent="0.15">
      <c r="A45" s="22">
        <v>40</v>
      </c>
      <c r="B45" s="36"/>
      <c r="C45" s="36"/>
      <c r="D45" s="24"/>
      <c r="E45" s="24"/>
      <c r="F45" s="24"/>
      <c r="G45" s="24"/>
      <c r="H45" s="30" t="str">
        <f>IF(ISBLANK(G45),"",アカウント申込書!$L$37)</f>
        <v/>
      </c>
      <c r="I45" s="30" t="str">
        <f>IF(AND(G45="",H45=""),"",アカウント申込書!$L$38)</f>
        <v/>
      </c>
      <c r="J45" s="31"/>
      <c r="K45" s="34"/>
    </row>
    <row r="46" spans="1:11" s="23" customFormat="1" ht="15.75" customHeight="1" x14ac:dyDescent="0.15">
      <c r="A46" s="22">
        <v>41</v>
      </c>
      <c r="B46" s="36"/>
      <c r="C46" s="36"/>
      <c r="D46" s="24"/>
      <c r="E46" s="24"/>
      <c r="F46" s="24"/>
      <c r="G46" s="24"/>
      <c r="H46" s="30" t="str">
        <f>IF(ISBLANK(G46),"",アカウント申込書!$L$37)</f>
        <v/>
      </c>
      <c r="I46" s="30" t="str">
        <f>IF(AND(G46="",H46=""),"",アカウント申込書!$L$38)</f>
        <v/>
      </c>
      <c r="J46" s="31"/>
      <c r="K46" s="34"/>
    </row>
    <row r="47" spans="1:11" s="23" customFormat="1" ht="15.75" customHeight="1" x14ac:dyDescent="0.15">
      <c r="A47" s="22">
        <v>42</v>
      </c>
      <c r="B47" s="36"/>
      <c r="C47" s="36"/>
      <c r="D47" s="24"/>
      <c r="E47" s="24"/>
      <c r="F47" s="24"/>
      <c r="G47" s="24"/>
      <c r="H47" s="30" t="str">
        <f>IF(ISBLANK(G47),"",アカウント申込書!$L$37)</f>
        <v/>
      </c>
      <c r="I47" s="30" t="str">
        <f>IF(AND(G47="",H47=""),"",アカウント申込書!$L$38)</f>
        <v/>
      </c>
      <c r="J47" s="31"/>
      <c r="K47" s="34"/>
    </row>
    <row r="48" spans="1:11" s="23" customFormat="1" ht="15.75" customHeight="1" x14ac:dyDescent="0.15">
      <c r="A48" s="22">
        <v>43</v>
      </c>
      <c r="B48" s="36"/>
      <c r="C48" s="36"/>
      <c r="D48" s="24"/>
      <c r="E48" s="24"/>
      <c r="F48" s="24"/>
      <c r="G48" s="24"/>
      <c r="H48" s="30" t="str">
        <f>IF(ISBLANK(G48),"",アカウント申込書!$L$37)</f>
        <v/>
      </c>
      <c r="I48" s="30" t="str">
        <f>IF(AND(G48="",H48=""),"",アカウント申込書!$L$38)</f>
        <v/>
      </c>
      <c r="J48" s="31"/>
      <c r="K48" s="34"/>
    </row>
    <row r="49" spans="1:11" s="23" customFormat="1" ht="15.75" customHeight="1" x14ac:dyDescent="0.15">
      <c r="A49" s="22">
        <v>44</v>
      </c>
      <c r="B49" s="36"/>
      <c r="C49" s="36"/>
      <c r="D49" s="24"/>
      <c r="E49" s="24"/>
      <c r="F49" s="24"/>
      <c r="G49" s="24"/>
      <c r="H49" s="30" t="str">
        <f>IF(ISBLANK(G49),"",アカウント申込書!$L$37)</f>
        <v/>
      </c>
      <c r="I49" s="30" t="str">
        <f>IF(AND(G49="",H49=""),"",アカウント申込書!$L$38)</f>
        <v/>
      </c>
      <c r="J49" s="31"/>
      <c r="K49" s="34"/>
    </row>
    <row r="50" spans="1:11" s="23" customFormat="1" ht="15.75" customHeight="1" x14ac:dyDescent="0.15">
      <c r="A50" s="22">
        <v>45</v>
      </c>
      <c r="B50" s="36"/>
      <c r="C50" s="36"/>
      <c r="D50" s="24"/>
      <c r="E50" s="24"/>
      <c r="F50" s="24"/>
      <c r="G50" s="24"/>
      <c r="H50" s="30" t="str">
        <f>IF(ISBLANK(G50),"",アカウント申込書!$L$37)</f>
        <v/>
      </c>
      <c r="I50" s="30" t="str">
        <f>IF(AND(G50="",H50=""),"",アカウント申込書!$L$38)</f>
        <v/>
      </c>
      <c r="J50" s="31"/>
      <c r="K50" s="34"/>
    </row>
    <row r="51" spans="1:11" s="23" customFormat="1" ht="15.75" customHeight="1" x14ac:dyDescent="0.15">
      <c r="A51" s="22">
        <v>46</v>
      </c>
      <c r="B51" s="36"/>
      <c r="C51" s="36"/>
      <c r="D51" s="24"/>
      <c r="E51" s="24"/>
      <c r="F51" s="24"/>
      <c r="G51" s="24"/>
      <c r="H51" s="30" t="str">
        <f>IF(ISBLANK(G51),"",アカウント申込書!$L$37)</f>
        <v/>
      </c>
      <c r="I51" s="30" t="str">
        <f>IF(AND(G51="",H51=""),"",アカウント申込書!$L$38)</f>
        <v/>
      </c>
      <c r="J51" s="31"/>
      <c r="K51" s="34"/>
    </row>
    <row r="52" spans="1:11" s="23" customFormat="1" ht="15.75" customHeight="1" x14ac:dyDescent="0.15">
      <c r="A52" s="22">
        <v>47</v>
      </c>
      <c r="B52" s="36"/>
      <c r="C52" s="36"/>
      <c r="D52" s="24"/>
      <c r="E52" s="24"/>
      <c r="F52" s="24"/>
      <c r="G52" s="24"/>
      <c r="H52" s="30" t="str">
        <f>IF(ISBLANK(G52),"",アカウント申込書!$L$37)</f>
        <v/>
      </c>
      <c r="I52" s="30" t="str">
        <f>IF(AND(G52="",H52=""),"",アカウント申込書!$L$38)</f>
        <v/>
      </c>
      <c r="J52" s="31"/>
      <c r="K52" s="34"/>
    </row>
    <row r="53" spans="1:11" s="23" customFormat="1" ht="15.75" customHeight="1" x14ac:dyDescent="0.15">
      <c r="A53" s="22">
        <v>48</v>
      </c>
      <c r="B53" s="36"/>
      <c r="C53" s="36"/>
      <c r="D53" s="24"/>
      <c r="E53" s="24"/>
      <c r="F53" s="24"/>
      <c r="G53" s="24"/>
      <c r="H53" s="30" t="str">
        <f>IF(ISBLANK(G53),"",アカウント申込書!$L$37)</f>
        <v/>
      </c>
      <c r="I53" s="30" t="str">
        <f>IF(AND(G53="",H53=""),"",アカウント申込書!$L$38)</f>
        <v/>
      </c>
      <c r="J53" s="31"/>
      <c r="K53" s="34"/>
    </row>
    <row r="54" spans="1:11" s="23" customFormat="1" ht="15.75" customHeight="1" x14ac:dyDescent="0.15">
      <c r="A54" s="22">
        <v>49</v>
      </c>
      <c r="B54" s="36"/>
      <c r="C54" s="36"/>
      <c r="D54" s="24"/>
      <c r="E54" s="24"/>
      <c r="F54" s="24"/>
      <c r="G54" s="24"/>
      <c r="H54" s="30" t="str">
        <f>IF(ISBLANK(G54),"",アカウント申込書!$L$37)</f>
        <v/>
      </c>
      <c r="I54" s="30" t="str">
        <f>IF(AND(G54="",H54=""),"",アカウント申込書!$L$38)</f>
        <v/>
      </c>
      <c r="J54" s="31"/>
      <c r="K54" s="34"/>
    </row>
    <row r="55" spans="1:11" s="23" customFormat="1" ht="15.75" customHeight="1" x14ac:dyDescent="0.15">
      <c r="A55" s="22">
        <v>50</v>
      </c>
      <c r="B55" s="36"/>
      <c r="C55" s="36"/>
      <c r="D55" s="24"/>
      <c r="E55" s="24"/>
      <c r="F55" s="24"/>
      <c r="G55" s="24"/>
      <c r="H55" s="30" t="str">
        <f>IF(ISBLANK(G55),"",アカウント申込書!$L$37)</f>
        <v/>
      </c>
      <c r="I55" s="30" t="str">
        <f>IF(AND(G55="",H55=""),"",アカウント申込書!$L$38)</f>
        <v/>
      </c>
      <c r="J55" s="31"/>
      <c r="K55" s="34"/>
    </row>
  </sheetData>
  <sheetProtection selectLockedCells="1"/>
  <phoneticPr fontId="1"/>
  <pageMargins left="0.7" right="0.7" top="0.75" bottom="0.75" header="0.3" footer="0.3"/>
  <pageSetup paperSize="9" scale="79" fitToHeight="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アカウント申込書!$D$23:$D$34</xm:f>
          </x14:formula1>
          <xm:sqref>G6:G55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0000FF"/>
    <pageSetUpPr fitToPage="1"/>
  </sheetPr>
  <dimension ref="A1:AJ62"/>
  <sheetViews>
    <sheetView showGridLines="0" view="pageBreakPreview" zoomScaleNormal="90" zoomScaleSheetLayoutView="100" workbookViewId="0">
      <selection activeCell="H10" sqref="H10:AF10"/>
    </sheetView>
  </sheetViews>
  <sheetFormatPr defaultColWidth="2.625" defaultRowHeight="15.75" x14ac:dyDescent="0.15"/>
  <cols>
    <col min="1" max="1" width="2.625" style="1"/>
    <col min="2" max="3" width="2.625" style="1" customWidth="1"/>
    <col min="4" max="15" width="2.625" style="1"/>
    <col min="16" max="16" width="2.75" style="1" customWidth="1"/>
    <col min="17" max="33" width="2.625" style="1"/>
    <col min="34" max="34" width="3.25" style="1" bestFit="1" customWidth="1"/>
    <col min="35" max="16384" width="2.625" style="1"/>
  </cols>
  <sheetData>
    <row r="1" spans="1:36" ht="32.25" customHeight="1" x14ac:dyDescent="0.35">
      <c r="A1" s="119" t="s">
        <v>3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119"/>
      <c r="AJ1" s="119"/>
    </row>
    <row r="2" spans="1:36" ht="7.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AA2" s="2"/>
      <c r="AB2" s="2"/>
      <c r="AE2" s="4"/>
      <c r="AF2" s="4"/>
      <c r="AG2" s="4"/>
      <c r="AH2" s="4"/>
      <c r="AI2" s="18" t="s">
        <v>82</v>
      </c>
      <c r="AJ2" s="4"/>
    </row>
    <row r="3" spans="1:36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AA3" s="2"/>
      <c r="AB3" s="2" t="s">
        <v>0</v>
      </c>
      <c r="AE3" s="120"/>
      <c r="AF3" s="121"/>
      <c r="AG3" s="121"/>
      <c r="AH3" s="121"/>
      <c r="AI3" s="121"/>
      <c r="AJ3" s="122"/>
    </row>
    <row r="4" spans="1:36" x14ac:dyDescent="0.15">
      <c r="A4" s="2"/>
      <c r="B4" s="2" t="s">
        <v>75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6" ht="7.5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6" x14ac:dyDescent="0.15">
      <c r="A6" s="2"/>
      <c r="B6" s="2"/>
      <c r="C6" s="2" t="s">
        <v>2</v>
      </c>
      <c r="D6" s="2" t="s">
        <v>1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6" ht="6.75" customHeight="1" x14ac:dyDescent="0.15">
      <c r="A7" s="2"/>
      <c r="B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6" ht="15.75" customHeight="1" x14ac:dyDescent="0.15">
      <c r="A8" s="39"/>
      <c r="B8" s="40" t="s">
        <v>6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41"/>
      <c r="AJ8" s="41"/>
    </row>
    <row r="9" spans="1:36" ht="7.5" customHeight="1" x14ac:dyDescent="0.15"/>
    <row r="10" spans="1:36" ht="21" customHeight="1" x14ac:dyDescent="0.2">
      <c r="C10" s="1" t="s">
        <v>49</v>
      </c>
      <c r="G10" s="1" t="s">
        <v>4</v>
      </c>
      <c r="H10" s="123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5"/>
      <c r="AH10" s="19">
        <f>LEN(H10)</f>
        <v>0</v>
      </c>
      <c r="AI10" s="12" t="s">
        <v>42</v>
      </c>
    </row>
    <row r="11" spans="1:36" ht="7.5" customHeight="1" x14ac:dyDescent="0.15"/>
    <row r="12" spans="1:36" ht="21" customHeight="1" x14ac:dyDescent="0.2">
      <c r="C12" s="1" t="s">
        <v>7</v>
      </c>
      <c r="G12" s="1" t="s">
        <v>53</v>
      </c>
      <c r="H12" s="126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8"/>
      <c r="AH12" s="19">
        <f>LEN(H12)</f>
        <v>0</v>
      </c>
      <c r="AI12" s="12" t="s">
        <v>42</v>
      </c>
    </row>
    <row r="13" spans="1:36" ht="7.5" customHeight="1" x14ac:dyDescent="0.15"/>
    <row r="14" spans="1:36" customFormat="1" ht="13.5" x14ac:dyDescent="0.15"/>
    <row r="15" spans="1:36" x14ac:dyDescent="0.15">
      <c r="C15" s="1" t="s">
        <v>29</v>
      </c>
      <c r="I15" s="37" t="s">
        <v>60</v>
      </c>
      <c r="J15" s="38"/>
      <c r="K15" s="38"/>
      <c r="L15" s="38"/>
      <c r="M15" s="38"/>
      <c r="N15" s="38"/>
      <c r="Z15" s="46" t="s">
        <v>65</v>
      </c>
    </row>
    <row r="16" spans="1:36" x14ac:dyDescent="0.15">
      <c r="D16" s="6" t="s">
        <v>30</v>
      </c>
      <c r="E16" s="7"/>
      <c r="F16" s="7"/>
      <c r="G16" s="7"/>
      <c r="H16" s="7"/>
      <c r="I16" s="7"/>
      <c r="J16" s="8"/>
      <c r="K16" s="6" t="s">
        <v>28</v>
      </c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8"/>
      <c r="Z16" s="110" t="s">
        <v>63</v>
      </c>
      <c r="AA16" s="111"/>
      <c r="AB16" s="111"/>
      <c r="AC16" s="111"/>
      <c r="AD16" s="112"/>
      <c r="AE16" s="110" t="s">
        <v>64</v>
      </c>
      <c r="AF16" s="111"/>
      <c r="AG16" s="111"/>
      <c r="AH16" s="111"/>
      <c r="AI16" s="112"/>
    </row>
    <row r="17" spans="3:35" ht="18.75" customHeight="1" x14ac:dyDescent="0.15">
      <c r="D17" s="83"/>
      <c r="E17" s="84"/>
      <c r="F17" s="84"/>
      <c r="G17" s="84"/>
      <c r="H17" s="84"/>
      <c r="I17" s="84"/>
      <c r="J17" s="85"/>
      <c r="K17" s="83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5"/>
      <c r="Z17" s="104"/>
      <c r="AA17" s="105"/>
      <c r="AB17" s="105"/>
      <c r="AC17" s="105"/>
      <c r="AD17" s="106"/>
      <c r="AE17" s="104"/>
      <c r="AF17" s="105"/>
      <c r="AG17" s="105"/>
      <c r="AH17" s="105"/>
      <c r="AI17" s="106"/>
    </row>
    <row r="18" spans="3:35" ht="18.75" customHeight="1" x14ac:dyDescent="0.15">
      <c r="D18" s="83"/>
      <c r="E18" s="84"/>
      <c r="F18" s="84"/>
      <c r="G18" s="84"/>
      <c r="H18" s="84"/>
      <c r="I18" s="84"/>
      <c r="J18" s="85"/>
      <c r="K18" s="83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5"/>
      <c r="Z18" s="104"/>
      <c r="AA18" s="105"/>
      <c r="AB18" s="105"/>
      <c r="AC18" s="105"/>
      <c r="AD18" s="106"/>
      <c r="AE18" s="104"/>
      <c r="AF18" s="105"/>
      <c r="AG18" s="105"/>
      <c r="AH18" s="105"/>
      <c r="AI18" s="106"/>
    </row>
    <row r="19" spans="3:35" ht="18.75" customHeight="1" x14ac:dyDescent="0.15">
      <c r="D19" s="83"/>
      <c r="E19" s="84"/>
      <c r="F19" s="84"/>
      <c r="G19" s="84"/>
      <c r="H19" s="84"/>
      <c r="I19" s="84"/>
      <c r="J19" s="85"/>
      <c r="K19" s="83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5"/>
      <c r="Z19" s="104"/>
      <c r="AA19" s="105"/>
      <c r="AB19" s="105"/>
      <c r="AC19" s="105"/>
      <c r="AD19" s="106"/>
      <c r="AE19" s="104"/>
      <c r="AF19" s="105"/>
      <c r="AG19" s="105"/>
      <c r="AH19" s="105"/>
      <c r="AI19" s="106"/>
    </row>
    <row r="21" spans="3:35" x14ac:dyDescent="0.15">
      <c r="C21" s="1" t="s">
        <v>8</v>
      </c>
      <c r="U21" s="3" t="s">
        <v>35</v>
      </c>
      <c r="Z21" s="5"/>
    </row>
    <row r="22" spans="3:35" x14ac:dyDescent="0.15">
      <c r="C22" s="1" t="s">
        <v>9</v>
      </c>
      <c r="D22" s="116" t="s">
        <v>10</v>
      </c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8"/>
      <c r="U22" s="53" t="s">
        <v>11</v>
      </c>
      <c r="V22" s="54"/>
      <c r="W22" s="54"/>
      <c r="X22" s="54"/>
      <c r="Y22" s="55"/>
    </row>
    <row r="23" spans="3:35" ht="15.75" customHeight="1" x14ac:dyDescent="0.15">
      <c r="D23" s="50" t="s">
        <v>12</v>
      </c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2"/>
      <c r="U23" s="86">
        <f>COUNTIFS(受講名簿!G:G,D23,受講名簿!D:D,"*")</f>
        <v>0</v>
      </c>
      <c r="V23" s="87"/>
      <c r="W23" s="87"/>
      <c r="X23" s="87"/>
      <c r="Y23" s="88"/>
    </row>
    <row r="24" spans="3:35" ht="15.75" customHeight="1" x14ac:dyDescent="0.15">
      <c r="D24" s="50" t="s">
        <v>13</v>
      </c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2"/>
      <c r="U24" s="86">
        <f>COUNTIFS(受講名簿!G:G,D24,受講名簿!D:D,"*")</f>
        <v>0</v>
      </c>
      <c r="V24" s="87"/>
      <c r="W24" s="87"/>
      <c r="X24" s="87"/>
      <c r="Y24" s="88"/>
    </row>
    <row r="25" spans="3:35" ht="15.75" customHeight="1" x14ac:dyDescent="0.15">
      <c r="D25" s="50" t="s">
        <v>14</v>
      </c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2"/>
      <c r="U25" s="86">
        <f>COUNTIFS(受講名簿!G:G,D25,受講名簿!D:D,"*")</f>
        <v>0</v>
      </c>
      <c r="V25" s="87"/>
      <c r="W25" s="87"/>
      <c r="X25" s="87"/>
      <c r="Y25" s="88"/>
    </row>
    <row r="26" spans="3:35" ht="15.75" customHeight="1" x14ac:dyDescent="0.15">
      <c r="D26" s="50" t="s">
        <v>74</v>
      </c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2"/>
      <c r="U26" s="86">
        <f>COUNTIFS(受講名簿!G:G,D26,受講名簿!D:D,"*")</f>
        <v>0</v>
      </c>
      <c r="V26" s="87"/>
      <c r="W26" s="87"/>
      <c r="X26" s="87"/>
      <c r="Y26" s="88"/>
    </row>
    <row r="27" spans="3:35" ht="15.75" customHeight="1" x14ac:dyDescent="0.15">
      <c r="D27" s="50" t="s">
        <v>66</v>
      </c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2"/>
      <c r="U27" s="86">
        <f>COUNTIFS(受講名簿!G:G,D27,受講名簿!D:D,"*")</f>
        <v>0</v>
      </c>
      <c r="V27" s="87"/>
      <c r="W27" s="87"/>
      <c r="X27" s="87"/>
      <c r="Y27" s="88"/>
    </row>
    <row r="28" spans="3:35" ht="15.75" customHeight="1" x14ac:dyDescent="0.15">
      <c r="D28" s="50" t="s">
        <v>67</v>
      </c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2"/>
      <c r="U28" s="86">
        <f>COUNTIFS(受講名簿!G:G,D28,受講名簿!D:D,"*")</f>
        <v>0</v>
      </c>
      <c r="V28" s="87"/>
      <c r="W28" s="87"/>
      <c r="X28" s="87"/>
      <c r="Y28" s="88"/>
    </row>
    <row r="29" spans="3:35" x14ac:dyDescent="0.15">
      <c r="D29" s="50" t="s">
        <v>79</v>
      </c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7"/>
      <c r="U29" s="86">
        <f>COUNTIFS(受講名簿!G:G,D29,受講名簿!D:D,"*")</f>
        <v>0</v>
      </c>
      <c r="V29" s="87"/>
      <c r="W29" s="87"/>
      <c r="X29" s="87"/>
      <c r="Y29" s="88"/>
    </row>
    <row r="30" spans="3:35" ht="15.75" customHeight="1" x14ac:dyDescent="0.15">
      <c r="D30" s="50" t="s">
        <v>68</v>
      </c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2"/>
      <c r="U30" s="86">
        <f>COUNTIFS(受講名簿!G:G,D30,受講名簿!D:D,"*")</f>
        <v>0</v>
      </c>
      <c r="V30" s="87"/>
      <c r="W30" s="87"/>
      <c r="X30" s="87"/>
      <c r="Y30" s="88"/>
    </row>
    <row r="31" spans="3:35" ht="15.75" customHeight="1" x14ac:dyDescent="0.15">
      <c r="D31" s="50" t="s">
        <v>71</v>
      </c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2"/>
      <c r="U31" s="86">
        <f>COUNTIFS(受講名簿!G:G,D31,受講名簿!D:D,"*")</f>
        <v>0</v>
      </c>
      <c r="V31" s="87"/>
      <c r="W31" s="87"/>
      <c r="X31" s="87"/>
      <c r="Y31" s="88"/>
    </row>
    <row r="32" spans="3:35" ht="15.75" customHeight="1" x14ac:dyDescent="0.15">
      <c r="D32" s="50" t="s">
        <v>72</v>
      </c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2"/>
      <c r="U32" s="86">
        <f>COUNTIFS(受講名簿!G:G,D32,受講名簿!D:D,"*")</f>
        <v>0</v>
      </c>
      <c r="V32" s="87"/>
      <c r="W32" s="87"/>
      <c r="X32" s="87"/>
      <c r="Y32" s="88"/>
    </row>
    <row r="33" spans="1:36" ht="15.75" customHeight="1" x14ac:dyDescent="0.15">
      <c r="D33" s="50" t="s">
        <v>69</v>
      </c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2"/>
      <c r="U33" s="86">
        <f>COUNTIFS(受講名簿!G:G,D33,受講名簿!D:D,"*")</f>
        <v>0</v>
      </c>
      <c r="V33" s="87"/>
      <c r="W33" s="87"/>
      <c r="X33" s="87"/>
      <c r="Y33" s="88"/>
    </row>
    <row r="34" spans="1:36" ht="15.75" customHeight="1" x14ac:dyDescent="0.15">
      <c r="D34" s="50" t="s">
        <v>70</v>
      </c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2"/>
      <c r="U34" s="86">
        <f>COUNTIFS(受講名簿!G:G,D34,受講名簿!D:D,"*")</f>
        <v>0</v>
      </c>
      <c r="V34" s="87"/>
      <c r="W34" s="87"/>
      <c r="X34" s="87"/>
      <c r="Y34" s="88"/>
    </row>
    <row r="35" spans="1:36" ht="5.25" customHeight="1" x14ac:dyDescent="0.15"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9"/>
      <c r="V35" s="49"/>
      <c r="W35" s="49"/>
      <c r="X35" s="49"/>
      <c r="Y35" s="49"/>
    </row>
    <row r="36" spans="1:36" ht="15.75" customHeight="1" x14ac:dyDescent="0.15">
      <c r="C36" s="1" t="s">
        <v>78</v>
      </c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9"/>
      <c r="V36" s="49"/>
      <c r="W36" s="49"/>
      <c r="X36" s="49"/>
      <c r="Y36" s="49"/>
    </row>
    <row r="37" spans="1:36" ht="15.75" customHeight="1" x14ac:dyDescent="0.15">
      <c r="D37" s="15" t="s">
        <v>76</v>
      </c>
      <c r="E37" s="16"/>
      <c r="F37" s="16"/>
      <c r="G37" s="16"/>
      <c r="H37" s="16"/>
      <c r="I37" s="16"/>
      <c r="J37" s="16"/>
      <c r="K37" s="17"/>
      <c r="L37" s="78"/>
      <c r="M37" s="79"/>
      <c r="N37" s="79"/>
      <c r="O37" s="79"/>
      <c r="P37" s="79"/>
      <c r="Q37" s="79"/>
      <c r="R37" s="80"/>
      <c r="S37" s="4"/>
      <c r="T37" s="58" t="s">
        <v>81</v>
      </c>
      <c r="U37" s="49"/>
      <c r="V37" s="49"/>
      <c r="W37" s="49"/>
      <c r="X37" s="49"/>
      <c r="Y37" s="49"/>
    </row>
    <row r="38" spans="1:36" ht="15.75" customHeight="1" x14ac:dyDescent="0.15">
      <c r="D38" s="15" t="s">
        <v>80</v>
      </c>
      <c r="E38" s="16"/>
      <c r="F38" s="16"/>
      <c r="G38" s="16"/>
      <c r="H38" s="16"/>
      <c r="I38" s="16"/>
      <c r="J38" s="16"/>
      <c r="K38" s="17"/>
      <c r="L38" s="101" t="str">
        <f>IF(L37="","",EDATE(L37,12)-1)</f>
        <v/>
      </c>
      <c r="M38" s="102"/>
      <c r="N38" s="102"/>
      <c r="O38" s="102"/>
      <c r="P38" s="102"/>
      <c r="Q38" s="102"/>
      <c r="R38" s="103"/>
      <c r="S38" s="4"/>
      <c r="T38" s="61" t="s">
        <v>77</v>
      </c>
      <c r="U38" s="49"/>
      <c r="V38" s="49"/>
      <c r="W38" s="49"/>
      <c r="X38" s="49"/>
      <c r="Y38" s="49"/>
    </row>
    <row r="39" spans="1:36" ht="15.75" customHeight="1" x14ac:dyDescent="0.15"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</row>
    <row r="40" spans="1:36" x14ac:dyDescent="0.15">
      <c r="A40" s="41"/>
      <c r="B40" s="40" t="s">
        <v>62</v>
      </c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</row>
    <row r="41" spans="1:36" s="38" customFormat="1" ht="7.5" customHeight="1" x14ac:dyDescent="0.15">
      <c r="B41" s="42"/>
    </row>
    <row r="42" spans="1:36" x14ac:dyDescent="0.15">
      <c r="C42" s="15" t="s">
        <v>15</v>
      </c>
      <c r="D42" s="16"/>
      <c r="E42" s="16"/>
      <c r="F42" s="16"/>
      <c r="G42" s="16"/>
      <c r="H42" s="16"/>
      <c r="I42" s="16"/>
      <c r="J42" s="16"/>
      <c r="K42" s="16"/>
      <c r="L42" s="17"/>
      <c r="M42" s="15" t="s">
        <v>34</v>
      </c>
      <c r="N42" s="16"/>
      <c r="O42" s="16"/>
      <c r="P42" s="16"/>
      <c r="Q42" s="17"/>
      <c r="R42" s="15" t="s">
        <v>41</v>
      </c>
      <c r="S42" s="16"/>
      <c r="T42" s="16"/>
      <c r="U42" s="16"/>
      <c r="V42" s="17"/>
      <c r="W42" s="15" t="s">
        <v>16</v>
      </c>
      <c r="X42" s="16"/>
      <c r="Y42" s="16"/>
      <c r="Z42" s="17"/>
      <c r="AA42" s="15" t="s">
        <v>17</v>
      </c>
      <c r="AB42" s="16"/>
      <c r="AC42" s="16"/>
      <c r="AD42" s="16"/>
      <c r="AE42" s="16"/>
      <c r="AF42" s="17"/>
    </row>
    <row r="43" spans="1:36" x14ac:dyDescent="0.15">
      <c r="C43" s="92" t="s">
        <v>36</v>
      </c>
      <c r="D43" s="93"/>
      <c r="E43" s="93"/>
      <c r="F43" s="93"/>
      <c r="G43" s="93"/>
      <c r="H43" s="93"/>
      <c r="I43" s="93"/>
      <c r="J43" s="93"/>
      <c r="K43" s="93"/>
      <c r="L43" s="94"/>
      <c r="M43" s="95" t="s">
        <v>73</v>
      </c>
      <c r="N43" s="96"/>
      <c r="O43" s="96"/>
      <c r="P43" s="96"/>
      <c r="Q43" s="97"/>
      <c r="R43" s="98">
        <v>9800</v>
      </c>
      <c r="S43" s="99"/>
      <c r="T43" s="99"/>
      <c r="U43" s="99"/>
      <c r="V43" s="100"/>
      <c r="W43" s="113">
        <f>SUM(U23:U34)</f>
        <v>0</v>
      </c>
      <c r="X43" s="114"/>
      <c r="Y43" s="114"/>
      <c r="Z43" s="115"/>
      <c r="AA43" s="89">
        <f>R43*W43</f>
        <v>0</v>
      </c>
      <c r="AB43" s="90"/>
      <c r="AC43" s="90"/>
      <c r="AD43" s="90"/>
      <c r="AE43" s="90"/>
      <c r="AF43" s="91"/>
    </row>
    <row r="44" spans="1:36" x14ac:dyDescent="0.15"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107" t="s">
        <v>19</v>
      </c>
      <c r="X44" s="108"/>
      <c r="Y44" s="108"/>
      <c r="Z44" s="109"/>
      <c r="AA44" s="89">
        <f>ROUND(AA43*0.08,0)</f>
        <v>0</v>
      </c>
      <c r="AB44" s="90"/>
      <c r="AC44" s="90"/>
      <c r="AD44" s="90"/>
      <c r="AE44" s="90"/>
      <c r="AF44" s="91"/>
    </row>
    <row r="45" spans="1:36" x14ac:dyDescent="0.15"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107" t="s">
        <v>18</v>
      </c>
      <c r="X45" s="108"/>
      <c r="Y45" s="108"/>
      <c r="Z45" s="109"/>
      <c r="AA45" s="63">
        <f>SUM(AA43:AF44)</f>
        <v>0</v>
      </c>
      <c r="AB45" s="64"/>
      <c r="AC45" s="64"/>
      <c r="AD45" s="64"/>
      <c r="AE45" s="64"/>
      <c r="AF45" s="65"/>
    </row>
    <row r="47" spans="1:36" x14ac:dyDescent="0.15">
      <c r="A47" s="38"/>
      <c r="B47" s="32" t="s">
        <v>61</v>
      </c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38"/>
      <c r="AJ47" s="38"/>
    </row>
    <row r="48" spans="1:36" ht="7.5" customHeight="1" x14ac:dyDescent="0.15">
      <c r="A48" s="38"/>
      <c r="B48" s="44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</row>
    <row r="49" spans="2:36" x14ac:dyDescent="0.15">
      <c r="C49" s="1" t="s">
        <v>20</v>
      </c>
      <c r="G49" s="1" t="s">
        <v>4</v>
      </c>
      <c r="H49" s="75" t="str">
        <f>IF(ISBLANK(AE3),"",IF(DAY(AE3)&lt;=20,EOMONTH(AE3,0),EOMONTH(AE3,1)))</f>
        <v/>
      </c>
      <c r="I49" s="76"/>
      <c r="J49" s="76"/>
      <c r="K49" s="76"/>
      <c r="L49" s="76"/>
      <c r="M49" s="77"/>
      <c r="N49" s="3" t="s">
        <v>40</v>
      </c>
      <c r="Z49" s="21" t="s">
        <v>44</v>
      </c>
      <c r="AA49" s="78"/>
      <c r="AB49" s="79"/>
      <c r="AC49" s="79"/>
      <c r="AD49" s="79"/>
      <c r="AE49" s="79"/>
      <c r="AF49" s="79"/>
      <c r="AG49" s="79"/>
      <c r="AH49" s="80"/>
    </row>
    <row r="50" spans="2:36" x14ac:dyDescent="0.15">
      <c r="C50" s="1" t="s">
        <v>21</v>
      </c>
      <c r="G50" s="1" t="s">
        <v>5</v>
      </c>
      <c r="H50" s="75" t="str">
        <f>IF(ISBLANK(AE3),"",IF(DAY(AE3)&lt;=20,EOMONTH(AE3,1),EOMONTH(AE3,2)))</f>
        <v/>
      </c>
      <c r="I50" s="76"/>
      <c r="J50" s="76"/>
      <c r="K50" s="76"/>
      <c r="L50" s="76"/>
      <c r="M50" s="77"/>
      <c r="N50" s="3" t="s">
        <v>40</v>
      </c>
      <c r="Z50" s="21" t="s">
        <v>43</v>
      </c>
      <c r="AA50" s="78"/>
      <c r="AB50" s="79"/>
      <c r="AC50" s="79"/>
      <c r="AD50" s="79"/>
      <c r="AE50" s="79"/>
      <c r="AF50" s="79"/>
      <c r="AG50" s="79"/>
      <c r="AH50" s="80"/>
    </row>
    <row r="51" spans="2:36" x14ac:dyDescent="0.15">
      <c r="C51" s="1" t="s">
        <v>22</v>
      </c>
      <c r="G51" s="1" t="s">
        <v>4</v>
      </c>
      <c r="H51" s="6" t="s">
        <v>23</v>
      </c>
      <c r="I51" s="7"/>
      <c r="J51" s="8"/>
      <c r="K51" s="20" t="s">
        <v>24</v>
      </c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  <c r="AH51" s="82"/>
    </row>
    <row r="52" spans="2:36" x14ac:dyDescent="0.15">
      <c r="H52" s="6" t="s">
        <v>25</v>
      </c>
      <c r="I52" s="7"/>
      <c r="J52" s="8"/>
      <c r="K52" s="83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84"/>
      <c r="AG52" s="84"/>
      <c r="AH52" s="85"/>
    </row>
    <row r="53" spans="2:36" x14ac:dyDescent="0.15">
      <c r="H53" s="6" t="s">
        <v>26</v>
      </c>
      <c r="I53" s="7"/>
      <c r="J53" s="8"/>
      <c r="K53" s="83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/>
      <c r="AG53" s="84"/>
      <c r="AH53" s="85"/>
    </row>
    <row r="54" spans="2:36" x14ac:dyDescent="0.15">
      <c r="H54" s="6" t="s">
        <v>27</v>
      </c>
      <c r="I54" s="7"/>
      <c r="J54" s="8"/>
      <c r="K54" s="83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5"/>
    </row>
    <row r="55" spans="2:36" x14ac:dyDescent="0.15">
      <c r="H55" s="6" t="s">
        <v>28</v>
      </c>
      <c r="I55" s="7"/>
      <c r="J55" s="8"/>
      <c r="K55" s="83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5"/>
    </row>
    <row r="56" spans="2:36" x14ac:dyDescent="0.2">
      <c r="Q56" s="43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</row>
    <row r="57" spans="2:36" x14ac:dyDescent="0.15">
      <c r="B57" s="11" t="s">
        <v>51</v>
      </c>
    </row>
    <row r="58" spans="2:36" x14ac:dyDescent="0.15">
      <c r="C58" s="66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  <c r="AE58" s="67"/>
      <c r="AF58" s="67"/>
      <c r="AG58" s="67"/>
      <c r="AH58" s="68"/>
    </row>
    <row r="59" spans="2:36" x14ac:dyDescent="0.15">
      <c r="C59" s="69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1"/>
    </row>
    <row r="60" spans="2:36" x14ac:dyDescent="0.15">
      <c r="C60" s="69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1"/>
    </row>
    <row r="61" spans="2:36" x14ac:dyDescent="0.15">
      <c r="C61" s="69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1"/>
    </row>
    <row r="62" spans="2:36" x14ac:dyDescent="0.15">
      <c r="C62" s="72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73"/>
      <c r="AH62" s="74"/>
    </row>
  </sheetData>
  <sheetProtection password="CB5D" sheet="1" objects="1" scenarios="1" selectLockedCells="1"/>
  <mergeCells count="52">
    <mergeCell ref="AE18:AI18"/>
    <mergeCell ref="U30:Y30"/>
    <mergeCell ref="D22:T22"/>
    <mergeCell ref="A1:AJ1"/>
    <mergeCell ref="AE3:AJ3"/>
    <mergeCell ref="H10:AF10"/>
    <mergeCell ref="H12:AF12"/>
    <mergeCell ref="D17:J17"/>
    <mergeCell ref="D18:J18"/>
    <mergeCell ref="D19:J19"/>
    <mergeCell ref="K17:Y17"/>
    <mergeCell ref="K18:Y18"/>
    <mergeCell ref="K19:Y19"/>
    <mergeCell ref="Z17:AD17"/>
    <mergeCell ref="Z18:AD18"/>
    <mergeCell ref="Z19:AD19"/>
    <mergeCell ref="AE17:AI17"/>
    <mergeCell ref="W45:Z45"/>
    <mergeCell ref="AE19:AI19"/>
    <mergeCell ref="Z16:AD16"/>
    <mergeCell ref="AE16:AI16"/>
    <mergeCell ref="W44:Z44"/>
    <mergeCell ref="AA43:AF43"/>
    <mergeCell ref="W43:Z43"/>
    <mergeCell ref="U23:Y23"/>
    <mergeCell ref="U24:Y24"/>
    <mergeCell ref="U25:Y25"/>
    <mergeCell ref="U26:Y26"/>
    <mergeCell ref="U32:Y32"/>
    <mergeCell ref="U33:Y33"/>
    <mergeCell ref="U34:Y34"/>
    <mergeCell ref="U27:Y27"/>
    <mergeCell ref="U28:Y28"/>
    <mergeCell ref="AA44:AF44"/>
    <mergeCell ref="U31:Y31"/>
    <mergeCell ref="C43:L43"/>
    <mergeCell ref="M43:Q43"/>
    <mergeCell ref="R43:V43"/>
    <mergeCell ref="U29:Y29"/>
    <mergeCell ref="L38:R38"/>
    <mergeCell ref="L37:R37"/>
    <mergeCell ref="AA45:AF45"/>
    <mergeCell ref="C58:AH62"/>
    <mergeCell ref="H49:M49"/>
    <mergeCell ref="H50:M50"/>
    <mergeCell ref="AA49:AH49"/>
    <mergeCell ref="AA50:AH50"/>
    <mergeCell ref="L51:AH51"/>
    <mergeCell ref="K52:AH52"/>
    <mergeCell ref="K53:AH53"/>
    <mergeCell ref="K54:AH54"/>
    <mergeCell ref="K55:AH55"/>
  </mergeCells>
  <phoneticPr fontId="1"/>
  <conditionalFormatting sqref="AH10">
    <cfRule type="cellIs" dxfId="1" priority="4" operator="greaterThan">
      <formula>30</formula>
    </cfRule>
  </conditionalFormatting>
  <conditionalFormatting sqref="AH12">
    <cfRule type="cellIs" dxfId="0" priority="1" operator="greaterThan">
      <formula>30</formula>
    </cfRule>
  </conditionalFormatting>
  <pageMargins left="0.51181102362204722" right="0.51181102362204722" top="0.55118110236220474" bottom="0.55118110236220474" header="0" footer="0"/>
  <pageSetup paperSize="9" scale="9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受講名簿</vt:lpstr>
      <vt:lpstr>アカウント申込書</vt:lpstr>
      <vt:lpstr>アカウント申込書!Print_Area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Asami Kikuchi</dc:creator>
  <cp:lastModifiedBy>x5280201</cp:lastModifiedBy>
  <cp:lastPrinted>2021-08-13T06:48:37Z</cp:lastPrinted>
  <dcterms:created xsi:type="dcterms:W3CDTF">2015-11-27T05:24:25Z</dcterms:created>
  <dcterms:modified xsi:type="dcterms:W3CDTF">2021-08-13T07:02:07Z</dcterms:modified>
</cp:coreProperties>
</file>